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7795" windowHeight="1207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Q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R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S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T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<sst xmlns="http://schemas.openxmlformats.org/spreadsheetml/2006/main" count="64" uniqueCount="46">
  <si>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</si>
  <si>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</si>
  <si>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</si>
  <si>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</si>
  <si>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</si>
  <si>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</si>
  <si>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</si>
  <si>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Cena za ks v Kč bez DPH</t>
  </si>
  <si>
    <t>Cena za ks v Kč včetně DPH</t>
  </si>
  <si>
    <t>Cena celkem v Kč bez DPH</t>
  </si>
  <si>
    <t>Cena celkem v Kč včetně DPH</t>
  </si>
  <si>
    <t>Nabídková cena za ks bez DPH</t>
  </si>
  <si>
    <t>Nabídková cena za ks vč DPH</t>
  </si>
  <si>
    <t>Nabídková cena  celkem bez DPH</t>
  </si>
  <si>
    <t>Částka DPH</t>
  </si>
  <si>
    <t>Nabídková cena  celkem vč DPH</t>
  </si>
  <si>
    <t>Objednavatel</t>
  </si>
  <si>
    <t>Hrazeno z:</t>
  </si>
  <si>
    <t>Fakturu převezme</t>
  </si>
  <si>
    <t>Kam evidovat</t>
  </si>
  <si>
    <t>1.</t>
  </si>
  <si>
    <t>Brook-Hart, Guy; Haines, Simon</t>
  </si>
  <si>
    <t>Complete CAE Student's Book with Answers with CD ROM</t>
  </si>
  <si>
    <t>978-0-521-69843-6</t>
  </si>
  <si>
    <t>Cambridge University Press</t>
  </si>
  <si>
    <t>ÚJKS (317)</t>
  </si>
  <si>
    <t>Ehrenbergerová Olga</t>
  </si>
  <si>
    <t>1x ÚK</t>
  </si>
  <si>
    <t>2.</t>
  </si>
  <si>
    <t xml:space="preserve">Teacher's Book </t>
  </si>
  <si>
    <t>978-0-521-69845-0</t>
  </si>
  <si>
    <t>3.</t>
  </si>
  <si>
    <t>Class Audio CDs (3)</t>
  </si>
  <si>
    <t>978-0-521-69847-4</t>
  </si>
  <si>
    <t>4.</t>
  </si>
  <si>
    <t>Workbook with answers with Audio CD</t>
  </si>
  <si>
    <t>978-0-521-69849-8</t>
  </si>
  <si>
    <t>Corpas, J.; Garmendia, A.; Soriano, C.</t>
  </si>
  <si>
    <t>Aula internacional 1 - Libro del alumno</t>
  </si>
  <si>
    <t>978-8-484-43228-9</t>
  </si>
  <si>
    <t>Difusión</t>
  </si>
  <si>
    <t>Cena celkem bez DPH</t>
  </si>
  <si>
    <t>Cena celkem vč. DPH</t>
  </si>
  <si>
    <t>Nabídková cena celkem bez DPH</t>
  </si>
  <si>
    <t>DPH</t>
  </si>
  <si>
    <t>Nabídková cena celkem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</si>
</sst>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3" borderId="1" xfId="20" applyFont="1" applyFill="1" applyBorder="1" applyAlignment="1">
      <alignment horizontal="right" wrapText="1"/>
      <protection/>
    </xf>
    <xf numFmtId="0" fontId="2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3" fontId="5" fillId="0" borderId="1" xfId="0" applyNumberFormat="1" applyFont="1" applyBorder="1"/>
    <xf numFmtId="1" fontId="5" fillId="0" borderId="1" xfId="0" applyNumberFormat="1" applyFont="1" applyBorder="1" applyAlignment="1">
      <alignment horizontal="left"/>
    </xf>
    <xf numFmtId="0" fontId="0" fillId="0" borderId="1" xfId="0" applyBorder="1"/>
    <xf numFmtId="3" fontId="0" fillId="0" borderId="0" xfId="0" applyNumberFormat="1"/>
    <xf numFmtId="0" fontId="5" fillId="0" borderId="1" xfId="0" applyFont="1" applyBorder="1" applyAlignment="1">
      <alignment wrapText="1"/>
    </xf>
    <xf numFmtId="0" fontId="8" fillId="0" borderId="0" xfId="0" applyFont="1"/>
    <xf numFmtId="6" fontId="8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4"/>
  <sheetViews>
    <sheetView tabSelected="1" workbookViewId="0" topLeftCell="A1">
      <selection activeCell="N9" sqref="N9"/>
    </sheetView>
  </sheetViews>
  <sheetFormatPr defaultColWidth="9.140625" defaultRowHeight="15"/>
  <cols>
    <col min="1" max="1" width="9.28125" style="0" customWidth="1"/>
    <col min="2" max="2" width="32.8515625" style="0" customWidth="1"/>
    <col min="3" max="3" width="22.7109375" style="0" customWidth="1"/>
    <col min="4" max="4" width="25.8515625" style="0" customWidth="1"/>
    <col min="5" max="5" width="28.421875" style="0" customWidth="1"/>
    <col min="17" max="17" width="12.7109375" style="0" customWidth="1"/>
    <col min="18" max="18" width="12.57421875" style="0" customWidth="1"/>
    <col min="19" max="19" width="16.140625" style="0" customWidth="1"/>
  </cols>
  <sheetData>
    <row r="1" spans="1:20" ht="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4" t="s">
        <v>16</v>
      </c>
      <c r="R1" s="4" t="s">
        <v>17</v>
      </c>
      <c r="S1" s="4" t="s">
        <v>18</v>
      </c>
      <c r="T1" s="4" t="s">
        <v>19</v>
      </c>
    </row>
    <row r="2" spans="1:20" ht="57.75">
      <c r="A2" s="5" t="s">
        <v>20</v>
      </c>
      <c r="B2" s="11" t="s">
        <v>21</v>
      </c>
      <c r="C2" s="11" t="s">
        <v>22</v>
      </c>
      <c r="D2" s="6" t="s">
        <v>23</v>
      </c>
      <c r="E2" s="6" t="s">
        <v>24</v>
      </c>
      <c r="F2" s="6">
        <v>2010</v>
      </c>
      <c r="G2" s="6">
        <v>3</v>
      </c>
      <c r="H2" s="6">
        <f>ROUND(I2/1.15,2)</f>
        <v>676.52</v>
      </c>
      <c r="I2" s="7">
        <v>778</v>
      </c>
      <c r="J2" s="7">
        <f>PRODUCT(G2:H2)</f>
        <v>2029.56</v>
      </c>
      <c r="K2" s="7">
        <f>PRODUCT(G2*I2)</f>
        <v>2334</v>
      </c>
      <c r="L2" s="7"/>
      <c r="M2" s="7"/>
      <c r="N2" s="7"/>
      <c r="O2" s="7"/>
      <c r="P2" s="7"/>
      <c r="Q2" s="6" t="s">
        <v>25</v>
      </c>
      <c r="R2" s="6">
        <v>1308317</v>
      </c>
      <c r="S2" s="6" t="s">
        <v>26</v>
      </c>
      <c r="T2" s="6" t="s">
        <v>27</v>
      </c>
    </row>
    <row r="3" spans="1:20" ht="15">
      <c r="A3" s="5" t="s">
        <v>28</v>
      </c>
      <c r="B3" s="11" t="s">
        <v>21</v>
      </c>
      <c r="C3" s="11" t="s">
        <v>29</v>
      </c>
      <c r="D3" s="6" t="s">
        <v>30</v>
      </c>
      <c r="E3" s="6" t="s">
        <v>24</v>
      </c>
      <c r="F3" s="6">
        <v>2010</v>
      </c>
      <c r="G3" s="6">
        <v>1</v>
      </c>
      <c r="H3" s="6">
        <f aca="true" t="shared" si="0" ref="H3:H6">ROUND(I3/1.15,2)</f>
        <v>519.13</v>
      </c>
      <c r="I3" s="7">
        <v>597</v>
      </c>
      <c r="J3" s="7">
        <f aca="true" t="shared" si="1" ref="J3:J6">PRODUCT(G3:H3)</f>
        <v>519.13</v>
      </c>
      <c r="K3" s="7">
        <f aca="true" t="shared" si="2" ref="K3:K6">PRODUCT(G3*I3)</f>
        <v>597</v>
      </c>
      <c r="L3" s="7"/>
      <c r="M3" s="7"/>
      <c r="N3" s="7"/>
      <c r="O3" s="7"/>
      <c r="P3" s="7"/>
      <c r="Q3" s="6" t="s">
        <v>25</v>
      </c>
      <c r="R3" s="6">
        <v>1308317</v>
      </c>
      <c r="S3" s="6" t="s">
        <v>26</v>
      </c>
      <c r="T3" s="6" t="s">
        <v>27</v>
      </c>
    </row>
    <row r="4" spans="1:20" ht="15">
      <c r="A4" s="5" t="s">
        <v>31</v>
      </c>
      <c r="B4" s="11" t="s">
        <v>21</v>
      </c>
      <c r="C4" s="11" t="s">
        <v>32</v>
      </c>
      <c r="D4" s="8" t="s">
        <v>33</v>
      </c>
      <c r="E4" s="6" t="s">
        <v>24</v>
      </c>
      <c r="F4" s="6">
        <v>2010</v>
      </c>
      <c r="G4" s="6">
        <v>1</v>
      </c>
      <c r="H4" s="6">
        <f t="shared" si="0"/>
        <v>1100.87</v>
      </c>
      <c r="I4" s="6">
        <v>1266</v>
      </c>
      <c r="J4" s="7">
        <f t="shared" si="1"/>
        <v>1100.87</v>
      </c>
      <c r="K4" s="7">
        <f t="shared" si="2"/>
        <v>1266</v>
      </c>
      <c r="L4" s="6"/>
      <c r="M4" s="6"/>
      <c r="N4" s="6"/>
      <c r="O4" s="6"/>
      <c r="P4" s="6"/>
      <c r="Q4" s="6" t="s">
        <v>25</v>
      </c>
      <c r="R4" s="6">
        <v>1308317</v>
      </c>
      <c r="S4" s="6" t="s">
        <v>26</v>
      </c>
      <c r="T4" s="6" t="s">
        <v>27</v>
      </c>
    </row>
    <row r="5" spans="1:20" ht="43.5">
      <c r="A5" s="5" t="s">
        <v>34</v>
      </c>
      <c r="B5" s="11" t="s">
        <v>21</v>
      </c>
      <c r="C5" s="11" t="s">
        <v>35</v>
      </c>
      <c r="D5" s="6" t="s">
        <v>36</v>
      </c>
      <c r="E5" s="6" t="s">
        <v>24</v>
      </c>
      <c r="F5" s="6">
        <v>2010</v>
      </c>
      <c r="G5" s="6">
        <v>2</v>
      </c>
      <c r="H5" s="6">
        <f t="shared" si="0"/>
        <v>374.78</v>
      </c>
      <c r="I5" s="6">
        <v>431</v>
      </c>
      <c r="J5" s="7">
        <f t="shared" si="1"/>
        <v>749.56</v>
      </c>
      <c r="K5" s="7">
        <f t="shared" si="2"/>
        <v>862</v>
      </c>
      <c r="L5" s="6"/>
      <c r="M5" s="6"/>
      <c r="N5" s="6"/>
      <c r="O5" s="6"/>
      <c r="P5" s="6"/>
      <c r="Q5" s="6" t="s">
        <v>25</v>
      </c>
      <c r="R5" s="6">
        <v>1308317</v>
      </c>
      <c r="S5" s="6" t="s">
        <v>26</v>
      </c>
      <c r="T5" s="6" t="s">
        <v>27</v>
      </c>
    </row>
    <row r="6" spans="1:20" ht="29.25">
      <c r="A6" s="9">
        <v>5</v>
      </c>
      <c r="B6" s="11" t="s">
        <v>37</v>
      </c>
      <c r="C6" s="11" t="s">
        <v>38</v>
      </c>
      <c r="D6" s="6" t="s">
        <v>39</v>
      </c>
      <c r="E6" s="6" t="s">
        <v>40</v>
      </c>
      <c r="F6" s="6">
        <v>2005</v>
      </c>
      <c r="G6" s="6">
        <v>3</v>
      </c>
      <c r="H6" s="6">
        <f t="shared" si="0"/>
        <v>541.74</v>
      </c>
      <c r="I6" s="9">
        <v>623</v>
      </c>
      <c r="J6" s="7">
        <f t="shared" si="1"/>
        <v>1625.22</v>
      </c>
      <c r="K6" s="7">
        <f t="shared" si="2"/>
        <v>1869</v>
      </c>
      <c r="L6" s="9"/>
      <c r="M6" s="9"/>
      <c r="N6" s="9"/>
      <c r="O6" s="9"/>
      <c r="P6" s="9"/>
      <c r="Q6" s="6" t="s">
        <v>25</v>
      </c>
      <c r="R6" s="6">
        <v>1308317</v>
      </c>
      <c r="S6" s="6" t="s">
        <v>26</v>
      </c>
      <c r="T6" s="6" t="s">
        <v>27</v>
      </c>
    </row>
    <row r="7" spans="10:11" ht="15">
      <c r="J7" s="10">
        <f>SUM(J2:J6)</f>
        <v>6024.34</v>
      </c>
      <c r="K7" s="10">
        <f>SUM(K2:K6)</f>
        <v>6928</v>
      </c>
    </row>
    <row r="9" spans="4:7" ht="15">
      <c r="D9" s="12" t="s">
        <v>41</v>
      </c>
      <c r="E9" s="12"/>
      <c r="F9" s="12"/>
      <c r="G9" s="13">
        <v>6024</v>
      </c>
    </row>
    <row r="10" spans="4:7" ht="15">
      <c r="D10" s="12" t="s">
        <v>42</v>
      </c>
      <c r="E10" s="12"/>
      <c r="F10" s="12"/>
      <c r="G10" s="13">
        <v>6928</v>
      </c>
    </row>
    <row r="11" spans="4:7" ht="15">
      <c r="D11" s="12"/>
      <c r="E11" s="12"/>
      <c r="F11" s="12"/>
      <c r="G11" s="12"/>
    </row>
    <row r="12" spans="4:7" ht="15">
      <c r="D12" s="12" t="s">
        <v>43</v>
      </c>
      <c r="E12" s="12"/>
      <c r="F12" s="12"/>
      <c r="G12" s="12"/>
    </row>
    <row r="13" spans="4:7" ht="15">
      <c r="D13" s="12" t="s">
        <v>44</v>
      </c>
      <c r="E13" s="12"/>
      <c r="F13" s="12"/>
      <c r="G13" s="12"/>
    </row>
    <row r="14" spans="4:7" ht="15">
      <c r="D14" s="12" t="s">
        <v>45</v>
      </c>
      <c r="E14" s="12"/>
      <c r="F14" s="12"/>
      <c r="G14" s="12"/>
    </row>
  </sheetData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93k6ULXJyb61O4LM/RKBsQeiCIY=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d4jpPe/TwFtEdwgR/TWdOp4J40U=</DigestValue>
    </Reference>
  </SignedInfo>
  <SignatureValue>f50GmHM3aeMeeYyRsLZqI4tgfnoroakDYtJ6xRa0hgT3YRbe0325zDT/KTOWuQFr3mAG+Pwa065O
5eQ/aCUVmNMtCZjsInkWHRdHu8Paum6DJ5OohkxPSGFwVjoN2/u6E+E+/cMkBo2Uvfe7pMM3AHS0
n6tT6GExe9MghH84MrigtU1x3MVSc87g42qhnCctQzQDy3/NAuoHd2SiYX5EeZAmLNOxhNLY14LS
Czd9XXGK70rLyqJ/TxhBKCyQOuoUrDNqthU0xbycF6aiYkcncllh1z4fOU+cu48BKdNw5BYSQ4m+
0evgUeLU6NwJE0zBNYyDhNoy1WUR+cUy3CUv2Q==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mcKfzIHg9eEUGlefE8CT0aN4NLc=</DigestValue>
      </Reference>
      <Reference URI="/xl/drawings/vmlDrawing1.vml?ContentType=application/vnd.openxmlformats-officedocument.vmlDrawing">
        <DigestMethod Algorithm="http://www.w3.org/2000/09/xmldsig#sha1"/>
        <DigestValue>nGFP4dldVrO0mmPRr41+r0mNs8s=</DigestValue>
      </Reference>
      <Reference URI="/xl/sharedStrings.xml?ContentType=application/vnd.openxmlformats-officedocument.spreadsheetml.sharedStrings+xml">
        <DigestMethod Algorithm="http://www.w3.org/2000/09/xmldsig#sha1"/>
        <DigestValue>4l6e2gCRexC0p/rSi6Z5I89Z+o0=</DigestValue>
      </Reference>
      <Reference URI="/xl/styles.xml?ContentType=application/vnd.openxmlformats-officedocument.spreadsheetml.styles+xml">
        <DigestMethod Algorithm="http://www.w3.org/2000/09/xmldsig#sha1"/>
        <DigestValue>TxBSU1p/d2pK6troDNqXZnxQsyM=</DigestValue>
      </Reference>
      <Reference URI="/xl/comments1.xml?ContentType=application/vnd.openxmlformats-officedocument.spreadsheetml.comments+xml">
        <DigestMethod Algorithm="http://www.w3.org/2000/09/xmldsig#sha1"/>
        <DigestValue>EJDzU3I/8Z+v3oYtw8q+TK6xdv8=</DigestValue>
      </Reference>
      <Reference URI="/xl/worksheets/sheet1.xml?ContentType=application/vnd.openxmlformats-officedocument.spreadsheetml.worksheet+xml">
        <DigestMethod Algorithm="http://www.w3.org/2000/09/xmldsig#sha1"/>
        <DigestValue>L74Pt3DF5HSHoZn9sF+SCTRyt0g=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ajWTvPYIKqw7CeYpYA8OHXusgrw=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2013-08-05T12:30:59Z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2013-08-05T12:30:59Z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2013-08-02T12:01:09Z</dcterms:created>
  <dcterms:modified xsi:type="dcterms:W3CDTF">2013-08-05T12:30:59Z</dcterms:modified>
  <cp:category/>
  <cp:version/>
  <cp:contentType/>
  <cp:contentStatus/>
</cp:coreProperties>
</file>