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<sst xmlns="http://schemas.openxmlformats.org/spreadsheetml/2006/main" count="264" uniqueCount="143">
  <si>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</si>
  <si>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</si>
  <si>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</si>
  <si>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</si>
  <si>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</si>
  <si>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</si>
  <si>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</si>
  <si>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Kčza ks bez DPH</t>
  </si>
  <si>
    <t>Cena v Kč za ksvčetně DPH</t>
  </si>
  <si>
    <t>Cena celkem bez DPH</t>
  </si>
  <si>
    <t>Celkem Kč s DPH</t>
  </si>
  <si>
    <t>Nabídková cena za ks bez DPH</t>
  </si>
  <si>
    <t>Nabídková cena za ks vč DPH</t>
  </si>
  <si>
    <t>Nabídková cena  celkem bez DPH</t>
  </si>
  <si>
    <t>Částka DPH</t>
  </si>
  <si>
    <t>Nabídková cena  celkem vč DPH</t>
  </si>
  <si>
    <t>Objednavatel</t>
  </si>
  <si>
    <t>Hrazeno z:</t>
  </si>
  <si>
    <t>Fakturu převezme</t>
  </si>
  <si>
    <t>Kam evidovat</t>
  </si>
  <si>
    <t>Skálová J.</t>
  </si>
  <si>
    <t>Účetní a daňové souvislosti přeměn obchodních společností</t>
  </si>
  <si>
    <t>978-80-7357-967-8</t>
  </si>
  <si>
    <t>Wolters Kluwer, 2012</t>
  </si>
  <si>
    <t>Gláserová</t>
  </si>
  <si>
    <t>2108/191</t>
  </si>
  <si>
    <t>Ortcikrová</t>
  </si>
  <si>
    <t>ÚK</t>
  </si>
  <si>
    <t>Strouhal J.</t>
  </si>
  <si>
    <t>Účetní závěrka</t>
  </si>
  <si>
    <t>978-80-7357-482-6</t>
  </si>
  <si>
    <t>Wolters Kluwer, 2009</t>
  </si>
  <si>
    <t>Prudký P., Lošťák M.</t>
  </si>
  <si>
    <t>Hmotný a nehmotný majetek v praxi</t>
  </si>
  <si>
    <t>978-80-7263-733-1</t>
  </si>
  <si>
    <t>ANAG, 2012</t>
  </si>
  <si>
    <t>Drbohlav J., Pohl T.</t>
  </si>
  <si>
    <t>Pohledávky z právního, účetního a daňového pohledu</t>
  </si>
  <si>
    <t>978-80-7357-599-1</t>
  </si>
  <si>
    <t>ANAG, 2011</t>
  </si>
  <si>
    <t>kolektiv autorů</t>
  </si>
  <si>
    <t>Daň z příjmů 2013</t>
  </si>
  <si>
    <t>978-80-7357-995-1</t>
  </si>
  <si>
    <t>Wolters Kluwer, 2013</t>
  </si>
  <si>
    <t>Dvořáková</t>
  </si>
  <si>
    <t>Hnátek M.</t>
  </si>
  <si>
    <t>Daňové a nedaňové náklady 2013</t>
  </si>
  <si>
    <t>978-80-260-2628-0</t>
  </si>
  <si>
    <t>Grada, 2013</t>
  </si>
  <si>
    <t>Ambrož J.</t>
  </si>
  <si>
    <t>Daně z příjmů a účetnictví</t>
  </si>
  <si>
    <t>978-80-8629-642-5</t>
  </si>
  <si>
    <t>KORŠACH 2012</t>
  </si>
  <si>
    <t>Kubátová K.</t>
  </si>
  <si>
    <t xml:space="preserve">Daňová teorie a politika, 5. aktualiz. vydání </t>
  </si>
  <si>
    <t>978-80-7357-574-8</t>
  </si>
  <si>
    <t>Wolters Kluwer, 2010</t>
  </si>
  <si>
    <t>David</t>
  </si>
  <si>
    <t>Nerudová, D.</t>
  </si>
  <si>
    <t>Harmonizace daňových systémů zemí Evrpské unie</t>
  </si>
  <si>
    <t>978-80-7357-695-0</t>
  </si>
  <si>
    <t>Wolters Kluwer, 2011</t>
  </si>
  <si>
    <t>Nerudová</t>
  </si>
  <si>
    <t>Ledvinková J.</t>
  </si>
  <si>
    <t>Daň z přidané hodnoty 2013</t>
  </si>
  <si>
    <t>978-80-87480-14-4</t>
  </si>
  <si>
    <t>VOX, 2013</t>
  </si>
  <si>
    <t>Grásgruber</t>
  </si>
  <si>
    <t>Drábová M., Holubová O., Tomíček J.</t>
  </si>
  <si>
    <t>Zákon o dani z přidané hodnoty: komentář, 5. aktual.</t>
  </si>
  <si>
    <t>978-80-7478-038-7</t>
  </si>
  <si>
    <t>Berger Wl, Kindl C., Wakounig</t>
  </si>
  <si>
    <t>Směrnice ES o dani z přidané hodnoty: praktický komentář</t>
  </si>
  <si>
    <t>978-80-86324-83-8</t>
  </si>
  <si>
    <t>VOX, 2010</t>
  </si>
  <si>
    <t>Benda V., Pitner L.</t>
  </si>
  <si>
    <t>Daň z přidané hodnoty s komentářem k 1. 5. 2013</t>
  </si>
  <si>
    <t>978-80-7263-812-3</t>
  </si>
  <si>
    <t>ANAG, 2013</t>
  </si>
  <si>
    <t>Dvořáček J.</t>
  </si>
  <si>
    <t>Audit podniku a jeho operací</t>
  </si>
  <si>
    <t>978-80-7179-809-6</t>
  </si>
  <si>
    <t>C.H. Beck, 2005</t>
  </si>
  <si>
    <t>Kobík J., Kohoutková A.</t>
  </si>
  <si>
    <t>Daňový řád s komentářem 2013</t>
  </si>
  <si>
    <t>978-80-7263-769-0</t>
  </si>
  <si>
    <t>Hrstková Dubšeková L.</t>
  </si>
  <si>
    <t>Daňový řád 2013</t>
  </si>
  <si>
    <t>978-80-7357-996-8</t>
  </si>
  <si>
    <t>Rylová Z.</t>
  </si>
  <si>
    <t>Mezinárodní dvojí zdanění</t>
  </si>
  <si>
    <t>978-80-7263-724-9</t>
  </si>
  <si>
    <t>Solilová</t>
  </si>
  <si>
    <t>Fučík I. A kol.</t>
  </si>
  <si>
    <t>Daňové aspekty podnikání v koncernu</t>
  </si>
  <si>
    <t>978-80-7357-323-2</t>
  </si>
  <si>
    <t>Wolters Kluwer, 2008</t>
  </si>
  <si>
    <t>Podvojné účetnictví 2013</t>
  </si>
  <si>
    <t>978-80-247-4633-3</t>
  </si>
  <si>
    <t>Svoboda</t>
  </si>
  <si>
    <t>Otavová M., Svoboda Pl, Sobotková V.</t>
  </si>
  <si>
    <t>Daně a účetnictví v cestovním ruchu</t>
  </si>
  <si>
    <t>978-80-7357-868-8</t>
  </si>
  <si>
    <t>Král B. a kol.</t>
  </si>
  <si>
    <t>Manažerské účetnictví (3. doplněné a aktualiz. vydání)</t>
  </si>
  <si>
    <t>978-80-7261-217-8</t>
  </si>
  <si>
    <t>Management Press, 2010</t>
  </si>
  <si>
    <t>Bohušová</t>
  </si>
  <si>
    <t>Fibírová J., Šoljaková L., Wagner J.</t>
  </si>
  <si>
    <t>Manažerské účetnictví - nástroje a metody</t>
  </si>
  <si>
    <t>978-80-7357-712-4</t>
  </si>
  <si>
    <t>Krupová L.</t>
  </si>
  <si>
    <t>IFRS Mezinárodní standardy účetního výkaznictví</t>
  </si>
  <si>
    <t>978-80-86324-76-0</t>
  </si>
  <si>
    <t>VOX, 2009</t>
  </si>
  <si>
    <t>Jílek J., Svobodová J.</t>
  </si>
  <si>
    <t>Účetnictví podle mezinárodních standardů účetního výkaznictví 2013</t>
  </si>
  <si>
    <t>978-80-247-4710-1</t>
  </si>
  <si>
    <t>Dvořáková D.</t>
  </si>
  <si>
    <t>Finanční účetnictví a výkaznictví podle mezinárodních standardů  IAS/IFRS</t>
  </si>
  <si>
    <t>978-80-251-36522</t>
  </si>
  <si>
    <t>BIZBOOKS, 2011</t>
  </si>
  <si>
    <t>MERITUM   Nevýdělečné organizace 2012</t>
  </si>
  <si>
    <t>978-80-7357-737-7</t>
  </si>
  <si>
    <t>Otavová</t>
  </si>
  <si>
    <t>Stuchlíková H., Komrsková S.</t>
  </si>
  <si>
    <t>Zdaňování neziskových organizací</t>
  </si>
  <si>
    <t>978-80-7263-774-4</t>
  </si>
  <si>
    <t>Máče M.</t>
  </si>
  <si>
    <t>Účetnictví pro územní samosprávné celky, příspěvkové organizace a organizační složky státu</t>
  </si>
  <si>
    <t>978-80-247-3637-2</t>
  </si>
  <si>
    <t>Grada, 2012</t>
  </si>
  <si>
    <t>Musilová L., Fitříková D.</t>
  </si>
  <si>
    <t>DPH u územně samosprávných celků 2010</t>
  </si>
  <si>
    <t>978-80-87173-10-7</t>
  </si>
  <si>
    <t>PARIS, 2010</t>
  </si>
  <si>
    <t>Fitříková D., Musilová L.</t>
  </si>
  <si>
    <t>Průvodce DPH u neziskových organizací 2012</t>
  </si>
  <si>
    <t>978-80-7263-684-6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</si>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</sst>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5" fillId="2" borderId="1" xfId="20" applyNumberFormat="1" applyFont="1" applyFill="1" applyBorder="1" applyAlignment="1">
      <alignment wrapText="1"/>
      <protection/>
    </xf>
    <xf numFmtId="2" fontId="5" fillId="2" borderId="1" xfId="20" applyNumberFormat="1" applyFont="1" applyFill="1" applyBorder="1" applyAlignment="1">
      <alignment wrapText="1"/>
      <protection/>
    </xf>
    <xf numFmtId="1" fontId="5" fillId="2" borderId="1" xfId="20" applyNumberFormat="1" applyFont="1" applyFill="1" applyBorder="1" applyAlignment="1">
      <alignment wrapText="1"/>
      <protection/>
    </xf>
    <xf numFmtId="0" fontId="5" fillId="3" borderId="1" xfId="21" applyFont="1" applyFill="1" applyBorder="1" applyAlignment="1">
      <alignment horizontal="right" wrapText="1"/>
      <protection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0" fillId="3" borderId="0" xfId="0" applyFill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4" xfId="0" applyFont="1" applyFill="1" applyBorder="1"/>
    <xf numFmtId="0" fontId="2" fillId="0" borderId="0" xfId="0" applyFont="1"/>
    <xf numFmtId="8" fontId="2" fillId="0" borderId="0" xfId="0" applyNumberFormat="1" applyFont="1"/>
    <xf numFmtId="6" fontId="2" fillId="0" borderId="0" xfId="0" applyNumberFormat="1" applyFont="1"/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tabSelected="1" workbookViewId="0" topLeftCell="A1">
      <selection activeCell="R2" sqref="R2"/>
    </sheetView>
  </sheetViews>
  <sheetFormatPr defaultColWidth="9.140625" defaultRowHeight="15"/>
  <cols>
    <col min="1" max="1" width="8.140625" style="0" customWidth="1"/>
    <col min="2" max="2" width="20.00390625" style="0" customWidth="1"/>
    <col min="3" max="3" width="18.7109375" style="0" customWidth="1"/>
    <col min="4" max="4" width="19.7109375" style="0" customWidth="1"/>
    <col min="5" max="5" width="15.140625" style="0" customWidth="1"/>
    <col min="6" max="6" width="11.421875" style="0" customWidth="1"/>
    <col min="18" max="18" width="14.57421875" style="0" customWidth="1"/>
  </cols>
  <sheetData>
    <row r="1" spans="1:20" ht="5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8" t="s">
        <v>17</v>
      </c>
      <c r="S1" s="8" t="s">
        <v>18</v>
      </c>
      <c r="T1" s="8" t="s">
        <v>19</v>
      </c>
    </row>
    <row r="2" spans="1:20" ht="51.75">
      <c r="A2" s="9">
        <v>1</v>
      </c>
      <c r="B2" s="10" t="s">
        <v>20</v>
      </c>
      <c r="C2" s="24" t="s">
        <v>21</v>
      </c>
      <c r="D2" s="10" t="s">
        <v>22</v>
      </c>
      <c r="E2" s="10" t="s">
        <v>23</v>
      </c>
      <c r="F2" s="11"/>
      <c r="G2" s="10">
        <v>1</v>
      </c>
      <c r="H2" s="10">
        <f>ROUND(I2/1.15,2)</f>
        <v>285.22</v>
      </c>
      <c r="I2" s="12">
        <v>328</v>
      </c>
      <c r="J2" s="10">
        <f>PRODUCT(G2:H2)</f>
        <v>285.22</v>
      </c>
      <c r="K2" s="10">
        <f>G2*I2</f>
        <v>328</v>
      </c>
      <c r="L2" s="10"/>
      <c r="M2" s="10"/>
      <c r="N2" s="10"/>
      <c r="O2" s="13"/>
      <c r="P2" s="13"/>
      <c r="Q2" s="10" t="s">
        <v>24</v>
      </c>
      <c r="R2" s="11" t="s">
        <v>25</v>
      </c>
      <c r="S2" s="11" t="s">
        <v>26</v>
      </c>
      <c r="T2" s="11" t="s">
        <v>27</v>
      </c>
    </row>
    <row r="3" spans="1:20" ht="15">
      <c r="A3" s="9">
        <v>2</v>
      </c>
      <c r="B3" s="10" t="s">
        <v>28</v>
      </c>
      <c r="C3" s="24" t="s">
        <v>29</v>
      </c>
      <c r="D3" s="10" t="s">
        <v>30</v>
      </c>
      <c r="E3" s="10" t="s">
        <v>31</v>
      </c>
      <c r="F3" s="11"/>
      <c r="G3" s="10">
        <v>3</v>
      </c>
      <c r="H3" s="10">
        <f aca="true" t="shared" si="0" ref="H3:H31">ROUND(I3/1.15,2)</f>
        <v>293.04</v>
      </c>
      <c r="I3" s="12">
        <v>337</v>
      </c>
      <c r="J3" s="10">
        <f>PRODUCT(G3:H3)</f>
        <v>879.1200000000001</v>
      </c>
      <c r="K3" s="10">
        <f>G3*I3</f>
        <v>1011</v>
      </c>
      <c r="L3" s="10"/>
      <c r="M3" s="10"/>
      <c r="N3" s="10"/>
      <c r="O3" s="13"/>
      <c r="P3" s="13"/>
      <c r="Q3" s="10" t="s">
        <v>24</v>
      </c>
      <c r="R3" s="11" t="s">
        <v>25</v>
      </c>
      <c r="S3" s="11" t="s">
        <v>26</v>
      </c>
      <c r="T3" s="11" t="s">
        <v>27</v>
      </c>
    </row>
    <row r="4" spans="1:20" ht="26.25">
      <c r="A4" s="14">
        <v>3</v>
      </c>
      <c r="B4" s="15" t="s">
        <v>32</v>
      </c>
      <c r="C4" s="25" t="s">
        <v>33</v>
      </c>
      <c r="D4" s="16" t="s">
        <v>34</v>
      </c>
      <c r="E4" s="15" t="s">
        <v>35</v>
      </c>
      <c r="F4" s="17"/>
      <c r="G4" s="15">
        <v>1</v>
      </c>
      <c r="H4" s="10">
        <f t="shared" si="0"/>
        <v>312.17</v>
      </c>
      <c r="I4" s="18">
        <v>359</v>
      </c>
      <c r="J4" s="10">
        <f aca="true" t="shared" si="1" ref="J4:J29">PRODUCT(G4:H4)</f>
        <v>312.17</v>
      </c>
      <c r="K4" s="10">
        <f aca="true" t="shared" si="2" ref="K4:K31">G4*I4</f>
        <v>359</v>
      </c>
      <c r="L4" s="15"/>
      <c r="M4" s="15"/>
      <c r="N4" s="15"/>
      <c r="O4" s="13"/>
      <c r="P4" s="13"/>
      <c r="Q4" s="15" t="s">
        <v>24</v>
      </c>
      <c r="R4" s="17" t="s">
        <v>25</v>
      </c>
      <c r="S4" s="17" t="s">
        <v>26</v>
      </c>
      <c r="T4" s="11" t="s">
        <v>27</v>
      </c>
    </row>
    <row r="5" spans="1:20" ht="39">
      <c r="A5" s="9">
        <v>4</v>
      </c>
      <c r="B5" s="15" t="s">
        <v>36</v>
      </c>
      <c r="C5" s="25" t="s">
        <v>37</v>
      </c>
      <c r="D5" s="16" t="s">
        <v>38</v>
      </c>
      <c r="E5" s="15" t="s">
        <v>39</v>
      </c>
      <c r="F5" s="17"/>
      <c r="G5" s="15">
        <v>1</v>
      </c>
      <c r="H5" s="10">
        <f t="shared" si="0"/>
        <v>359.13</v>
      </c>
      <c r="I5" s="18">
        <v>413</v>
      </c>
      <c r="J5" s="10">
        <f t="shared" si="1"/>
        <v>359.13</v>
      </c>
      <c r="K5" s="10">
        <f t="shared" si="2"/>
        <v>413</v>
      </c>
      <c r="L5" s="15"/>
      <c r="M5" s="15"/>
      <c r="N5" s="15"/>
      <c r="O5" s="13"/>
      <c r="P5" s="13"/>
      <c r="Q5" s="15" t="s">
        <v>24</v>
      </c>
      <c r="R5" s="17" t="s">
        <v>25</v>
      </c>
      <c r="S5" s="17" t="s">
        <v>26</v>
      </c>
      <c r="T5" s="11" t="s">
        <v>27</v>
      </c>
    </row>
    <row r="6" spans="1:20" ht="15">
      <c r="A6" s="9">
        <v>5</v>
      </c>
      <c r="B6" s="10" t="s">
        <v>40</v>
      </c>
      <c r="C6" s="24" t="s">
        <v>41</v>
      </c>
      <c r="D6" s="10" t="s">
        <v>42</v>
      </c>
      <c r="E6" s="10" t="s">
        <v>43</v>
      </c>
      <c r="F6" s="11"/>
      <c r="G6" s="10">
        <v>3</v>
      </c>
      <c r="H6" s="10">
        <f t="shared" si="0"/>
        <v>694.78</v>
      </c>
      <c r="I6" s="12">
        <v>799</v>
      </c>
      <c r="J6" s="10">
        <f t="shared" si="1"/>
        <v>2084.34</v>
      </c>
      <c r="K6" s="10">
        <f t="shared" si="2"/>
        <v>2397</v>
      </c>
      <c r="L6" s="10"/>
      <c r="M6" s="10"/>
      <c r="N6" s="10"/>
      <c r="O6" s="13"/>
      <c r="P6" s="13"/>
      <c r="Q6" s="10" t="s">
        <v>44</v>
      </c>
      <c r="R6" s="11" t="s">
        <v>25</v>
      </c>
      <c r="S6" s="11" t="s">
        <v>26</v>
      </c>
      <c r="T6" s="11" t="s">
        <v>27</v>
      </c>
    </row>
    <row r="7" spans="1:20" ht="26.25">
      <c r="A7" s="14">
        <v>6</v>
      </c>
      <c r="B7" s="10" t="s">
        <v>45</v>
      </c>
      <c r="C7" s="24" t="s">
        <v>46</v>
      </c>
      <c r="D7" s="10" t="s">
        <v>47</v>
      </c>
      <c r="E7" s="10" t="s">
        <v>48</v>
      </c>
      <c r="F7" s="11"/>
      <c r="G7" s="10">
        <v>1</v>
      </c>
      <c r="H7" s="10">
        <f t="shared" si="0"/>
        <v>251.3</v>
      </c>
      <c r="I7" s="12">
        <v>289</v>
      </c>
      <c r="J7" s="10">
        <f t="shared" si="1"/>
        <v>251.3</v>
      </c>
      <c r="K7" s="10">
        <f t="shared" si="2"/>
        <v>289</v>
      </c>
      <c r="L7" s="10"/>
      <c r="M7" s="10"/>
      <c r="N7" s="10"/>
      <c r="O7" s="13"/>
      <c r="P7" s="13"/>
      <c r="Q7" s="10" t="s">
        <v>44</v>
      </c>
      <c r="R7" s="11" t="s">
        <v>25</v>
      </c>
      <c r="S7" s="11" t="s">
        <v>26</v>
      </c>
      <c r="T7" s="11" t="s">
        <v>27</v>
      </c>
    </row>
    <row r="8" spans="1:20" ht="26.25">
      <c r="A8" s="9">
        <v>7</v>
      </c>
      <c r="B8" s="10" t="s">
        <v>49</v>
      </c>
      <c r="C8" s="24" t="s">
        <v>50</v>
      </c>
      <c r="D8" s="10" t="s">
        <v>51</v>
      </c>
      <c r="E8" s="10" t="s">
        <v>52</v>
      </c>
      <c r="F8" s="11"/>
      <c r="G8" s="10">
        <v>1</v>
      </c>
      <c r="H8" s="10">
        <f t="shared" si="0"/>
        <v>226.09</v>
      </c>
      <c r="I8" s="12">
        <v>260</v>
      </c>
      <c r="J8" s="10">
        <f t="shared" si="1"/>
        <v>226.09</v>
      </c>
      <c r="K8" s="10">
        <f t="shared" si="2"/>
        <v>260</v>
      </c>
      <c r="L8" s="10"/>
      <c r="M8" s="10"/>
      <c r="N8" s="10"/>
      <c r="O8" s="13"/>
      <c r="P8" s="13"/>
      <c r="Q8" s="10" t="s">
        <v>44</v>
      </c>
      <c r="R8" s="11" t="s">
        <v>25</v>
      </c>
      <c r="S8" s="11" t="s">
        <v>26</v>
      </c>
      <c r="T8" s="11" t="s">
        <v>27</v>
      </c>
    </row>
    <row r="9" spans="1:20" ht="39">
      <c r="A9" s="9">
        <v>8</v>
      </c>
      <c r="B9" s="10" t="s">
        <v>53</v>
      </c>
      <c r="C9" s="24" t="s">
        <v>54</v>
      </c>
      <c r="D9" s="10" t="s">
        <v>55</v>
      </c>
      <c r="E9" s="10" t="s">
        <v>56</v>
      </c>
      <c r="F9" s="11"/>
      <c r="G9" s="10">
        <v>2</v>
      </c>
      <c r="H9" s="10">
        <f t="shared" si="0"/>
        <v>362.61</v>
      </c>
      <c r="I9" s="12">
        <v>417</v>
      </c>
      <c r="J9" s="10">
        <f t="shared" si="1"/>
        <v>725.22</v>
      </c>
      <c r="K9" s="10">
        <f t="shared" si="2"/>
        <v>834</v>
      </c>
      <c r="L9" s="10"/>
      <c r="M9" s="10"/>
      <c r="N9" s="10"/>
      <c r="O9" s="13"/>
      <c r="P9" s="13"/>
      <c r="Q9" s="10" t="s">
        <v>57</v>
      </c>
      <c r="R9" s="11" t="s">
        <v>25</v>
      </c>
      <c r="S9" s="11" t="s">
        <v>26</v>
      </c>
      <c r="T9" s="11" t="s">
        <v>27</v>
      </c>
    </row>
    <row r="10" spans="1:20" ht="39">
      <c r="A10" s="14">
        <v>9</v>
      </c>
      <c r="B10" s="10" t="s">
        <v>58</v>
      </c>
      <c r="C10" s="24" t="s">
        <v>59</v>
      </c>
      <c r="D10" s="10" t="s">
        <v>60</v>
      </c>
      <c r="E10" s="10" t="s">
        <v>61</v>
      </c>
      <c r="F10" s="11"/>
      <c r="G10" s="10">
        <v>3</v>
      </c>
      <c r="H10" s="10">
        <f t="shared" si="0"/>
        <v>302.61</v>
      </c>
      <c r="I10" s="12">
        <v>348</v>
      </c>
      <c r="J10" s="10">
        <f t="shared" si="1"/>
        <v>907.83</v>
      </c>
      <c r="K10" s="10">
        <f t="shared" si="2"/>
        <v>1044</v>
      </c>
      <c r="L10" s="10"/>
      <c r="M10" s="10"/>
      <c r="N10" s="10"/>
      <c r="O10" s="13"/>
      <c r="P10" s="13"/>
      <c r="Q10" s="10" t="s">
        <v>62</v>
      </c>
      <c r="R10" s="11" t="s">
        <v>25</v>
      </c>
      <c r="S10" s="11" t="s">
        <v>26</v>
      </c>
      <c r="T10" s="11" t="s">
        <v>27</v>
      </c>
    </row>
    <row r="11" spans="1:20" ht="26.25">
      <c r="A11" s="9">
        <v>10</v>
      </c>
      <c r="B11" s="10" t="s">
        <v>63</v>
      </c>
      <c r="C11" s="24" t="s">
        <v>64</v>
      </c>
      <c r="D11" s="10" t="s">
        <v>65</v>
      </c>
      <c r="E11" s="10" t="s">
        <v>66</v>
      </c>
      <c r="F11" s="11"/>
      <c r="G11" s="10">
        <v>2</v>
      </c>
      <c r="H11" s="10">
        <f t="shared" si="0"/>
        <v>343.48</v>
      </c>
      <c r="I11" s="12">
        <v>395</v>
      </c>
      <c r="J11" s="10">
        <f t="shared" si="1"/>
        <v>686.96</v>
      </c>
      <c r="K11" s="10">
        <f t="shared" si="2"/>
        <v>790</v>
      </c>
      <c r="L11" s="10"/>
      <c r="M11" s="10"/>
      <c r="N11" s="10"/>
      <c r="O11" s="13"/>
      <c r="P11" s="13"/>
      <c r="Q11" s="10" t="s">
        <v>67</v>
      </c>
      <c r="R11" s="11" t="s">
        <v>25</v>
      </c>
      <c r="S11" s="11" t="s">
        <v>26</v>
      </c>
      <c r="T11" s="11" t="s">
        <v>27</v>
      </c>
    </row>
    <row r="12" spans="1:20" ht="39">
      <c r="A12" s="9">
        <v>11</v>
      </c>
      <c r="B12" s="10" t="s">
        <v>68</v>
      </c>
      <c r="C12" s="24" t="s">
        <v>69</v>
      </c>
      <c r="D12" s="10" t="s">
        <v>70</v>
      </c>
      <c r="E12" s="10" t="s">
        <v>43</v>
      </c>
      <c r="F12" s="11"/>
      <c r="G12" s="10">
        <v>1</v>
      </c>
      <c r="H12" s="10">
        <f t="shared" si="0"/>
        <v>773.91</v>
      </c>
      <c r="I12" s="12">
        <v>890</v>
      </c>
      <c r="J12" s="10">
        <f t="shared" si="1"/>
        <v>773.91</v>
      </c>
      <c r="K12" s="10">
        <f t="shared" si="2"/>
        <v>890</v>
      </c>
      <c r="L12" s="10"/>
      <c r="M12" s="10"/>
      <c r="N12" s="10"/>
      <c r="O12" s="13"/>
      <c r="P12" s="13"/>
      <c r="Q12" s="10" t="s">
        <v>67</v>
      </c>
      <c r="R12" s="11" t="s">
        <v>25</v>
      </c>
      <c r="S12" s="11" t="s">
        <v>26</v>
      </c>
      <c r="T12" s="11" t="s">
        <v>27</v>
      </c>
    </row>
    <row r="13" spans="1:20" ht="39">
      <c r="A13" s="14">
        <v>12</v>
      </c>
      <c r="B13" s="10" t="s">
        <v>71</v>
      </c>
      <c r="C13" s="24" t="s">
        <v>72</v>
      </c>
      <c r="D13" s="10" t="s">
        <v>73</v>
      </c>
      <c r="E13" s="10" t="s">
        <v>74</v>
      </c>
      <c r="F13" s="11"/>
      <c r="G13" s="10">
        <v>1</v>
      </c>
      <c r="H13" s="10">
        <f t="shared" si="0"/>
        <v>778.26</v>
      </c>
      <c r="I13" s="12">
        <v>895</v>
      </c>
      <c r="J13" s="10">
        <f t="shared" si="1"/>
        <v>778.26</v>
      </c>
      <c r="K13" s="10">
        <f t="shared" si="2"/>
        <v>895</v>
      </c>
      <c r="L13" s="10"/>
      <c r="M13" s="10"/>
      <c r="N13" s="10"/>
      <c r="O13" s="13"/>
      <c r="P13" s="13"/>
      <c r="Q13" s="10" t="s">
        <v>67</v>
      </c>
      <c r="R13" s="11" t="s">
        <v>25</v>
      </c>
      <c r="S13" s="11" t="s">
        <v>26</v>
      </c>
      <c r="T13" s="11" t="s">
        <v>27</v>
      </c>
    </row>
    <row r="14" spans="1:20" ht="51.75">
      <c r="A14" s="9">
        <v>13</v>
      </c>
      <c r="B14" s="15" t="s">
        <v>75</v>
      </c>
      <c r="C14" s="25" t="s">
        <v>76</v>
      </c>
      <c r="D14" s="16" t="s">
        <v>77</v>
      </c>
      <c r="E14" s="15" t="s">
        <v>78</v>
      </c>
      <c r="F14" s="17"/>
      <c r="G14" s="15">
        <v>2</v>
      </c>
      <c r="H14" s="10">
        <f t="shared" si="0"/>
        <v>520.87</v>
      </c>
      <c r="I14" s="18">
        <v>599</v>
      </c>
      <c r="J14" s="10">
        <f t="shared" si="1"/>
        <v>1041.74</v>
      </c>
      <c r="K14" s="10">
        <f t="shared" si="2"/>
        <v>1198</v>
      </c>
      <c r="L14" s="15"/>
      <c r="M14" s="15"/>
      <c r="N14" s="15"/>
      <c r="O14" s="13"/>
      <c r="P14" s="13"/>
      <c r="Q14" s="15" t="s">
        <v>67</v>
      </c>
      <c r="R14" s="17" t="s">
        <v>25</v>
      </c>
      <c r="S14" s="17" t="s">
        <v>26</v>
      </c>
      <c r="T14" s="11" t="s">
        <v>27</v>
      </c>
    </row>
    <row r="15" spans="1:20" ht="26.25">
      <c r="A15" s="9">
        <v>14</v>
      </c>
      <c r="B15" s="10" t="s">
        <v>79</v>
      </c>
      <c r="C15" s="24" t="s">
        <v>80</v>
      </c>
      <c r="D15" s="10" t="s">
        <v>81</v>
      </c>
      <c r="E15" s="10" t="s">
        <v>82</v>
      </c>
      <c r="F15" s="11"/>
      <c r="G15" s="10">
        <v>2</v>
      </c>
      <c r="H15" s="10">
        <f t="shared" si="0"/>
        <v>382.61</v>
      </c>
      <c r="I15" s="19">
        <v>440</v>
      </c>
      <c r="J15" s="10">
        <f t="shared" si="1"/>
        <v>765.22</v>
      </c>
      <c r="K15" s="10">
        <f t="shared" si="2"/>
        <v>880</v>
      </c>
      <c r="L15" s="10"/>
      <c r="M15" s="10"/>
      <c r="N15" s="10"/>
      <c r="O15" s="13"/>
      <c r="P15" s="13"/>
      <c r="Q15" s="10" t="s">
        <v>67</v>
      </c>
      <c r="R15" s="11" t="s">
        <v>25</v>
      </c>
      <c r="S15" s="11" t="s">
        <v>26</v>
      </c>
      <c r="T15" s="11" t="s">
        <v>27</v>
      </c>
    </row>
    <row r="16" spans="1:20" ht="26.25">
      <c r="A16" s="14">
        <v>15</v>
      </c>
      <c r="B16" s="10" t="s">
        <v>83</v>
      </c>
      <c r="C16" s="24" t="s">
        <v>84</v>
      </c>
      <c r="D16" s="10" t="s">
        <v>85</v>
      </c>
      <c r="E16" s="10" t="s">
        <v>78</v>
      </c>
      <c r="F16" s="11"/>
      <c r="G16" s="10">
        <v>2</v>
      </c>
      <c r="H16" s="10">
        <f t="shared" si="0"/>
        <v>833.91</v>
      </c>
      <c r="I16" s="12">
        <v>959</v>
      </c>
      <c r="J16" s="10">
        <f t="shared" si="1"/>
        <v>1667.82</v>
      </c>
      <c r="K16" s="10">
        <f t="shared" si="2"/>
        <v>1918</v>
      </c>
      <c r="L16" s="10"/>
      <c r="M16" s="10"/>
      <c r="N16" s="10"/>
      <c r="O16" s="13"/>
      <c r="P16" s="13"/>
      <c r="Q16" s="10" t="s">
        <v>67</v>
      </c>
      <c r="R16" s="11" t="s">
        <v>25</v>
      </c>
      <c r="S16" s="11" t="s">
        <v>26</v>
      </c>
      <c r="T16" s="11" t="s">
        <v>27</v>
      </c>
    </row>
    <row r="17" spans="1:20" ht="15">
      <c r="A17" s="9">
        <v>16</v>
      </c>
      <c r="B17" s="10" t="s">
        <v>86</v>
      </c>
      <c r="C17" s="24" t="s">
        <v>87</v>
      </c>
      <c r="D17" s="10" t="s">
        <v>88</v>
      </c>
      <c r="E17" s="10" t="s">
        <v>43</v>
      </c>
      <c r="F17" s="11"/>
      <c r="G17" s="10">
        <v>2</v>
      </c>
      <c r="H17" s="10">
        <f t="shared" si="0"/>
        <v>339.13</v>
      </c>
      <c r="I17" s="12">
        <v>390</v>
      </c>
      <c r="J17" s="10">
        <f t="shared" si="1"/>
        <v>678.26</v>
      </c>
      <c r="K17" s="10">
        <f t="shared" si="2"/>
        <v>780</v>
      </c>
      <c r="L17" s="10"/>
      <c r="M17" s="10"/>
      <c r="N17" s="10"/>
      <c r="O17" s="13"/>
      <c r="P17" s="13"/>
      <c r="Q17" s="10" t="s">
        <v>67</v>
      </c>
      <c r="R17" s="11" t="s">
        <v>25</v>
      </c>
      <c r="S17" s="11" t="s">
        <v>26</v>
      </c>
      <c r="T17" s="11" t="s">
        <v>27</v>
      </c>
    </row>
    <row r="18" spans="1:20" ht="26.25">
      <c r="A18" s="9">
        <v>17</v>
      </c>
      <c r="B18" s="10" t="s">
        <v>89</v>
      </c>
      <c r="C18" s="24" t="s">
        <v>90</v>
      </c>
      <c r="D18" s="10" t="s">
        <v>91</v>
      </c>
      <c r="E18" s="10" t="s">
        <v>35</v>
      </c>
      <c r="F18" s="11"/>
      <c r="G18" s="10">
        <v>1</v>
      </c>
      <c r="H18" s="10">
        <f t="shared" si="0"/>
        <v>433.91</v>
      </c>
      <c r="I18" s="12">
        <v>499</v>
      </c>
      <c r="J18" s="10">
        <f t="shared" si="1"/>
        <v>433.91</v>
      </c>
      <c r="K18" s="10">
        <f t="shared" si="2"/>
        <v>499</v>
      </c>
      <c r="L18" s="10"/>
      <c r="M18" s="10"/>
      <c r="N18" s="10"/>
      <c r="O18" s="13"/>
      <c r="P18" s="13"/>
      <c r="Q18" s="10" t="s">
        <v>92</v>
      </c>
      <c r="R18" s="11" t="s">
        <v>25</v>
      </c>
      <c r="S18" s="11" t="s">
        <v>26</v>
      </c>
      <c r="T18" s="11" t="s">
        <v>27</v>
      </c>
    </row>
    <row r="19" spans="1:20" ht="26.25">
      <c r="A19" s="14">
        <v>18</v>
      </c>
      <c r="B19" s="10" t="s">
        <v>93</v>
      </c>
      <c r="C19" s="24" t="s">
        <v>94</v>
      </c>
      <c r="D19" s="10" t="s">
        <v>95</v>
      </c>
      <c r="E19" s="10" t="s">
        <v>96</v>
      </c>
      <c r="F19" s="11"/>
      <c r="G19" s="10">
        <v>1</v>
      </c>
      <c r="H19" s="10">
        <f t="shared" si="0"/>
        <v>300</v>
      </c>
      <c r="I19" s="12">
        <v>345</v>
      </c>
      <c r="J19" s="10">
        <f t="shared" si="1"/>
        <v>300</v>
      </c>
      <c r="K19" s="10">
        <f t="shared" si="2"/>
        <v>345</v>
      </c>
      <c r="L19" s="10"/>
      <c r="M19" s="10"/>
      <c r="N19" s="10"/>
      <c r="O19" s="13"/>
      <c r="P19" s="13"/>
      <c r="Q19" s="10" t="s">
        <v>92</v>
      </c>
      <c r="R19" s="11" t="s">
        <v>25</v>
      </c>
      <c r="S19" s="11" t="s">
        <v>26</v>
      </c>
      <c r="T19" s="11" t="s">
        <v>27</v>
      </c>
    </row>
    <row r="20" spans="1:20" ht="26.25">
      <c r="A20" s="9">
        <v>19</v>
      </c>
      <c r="B20" s="10" t="s">
        <v>20</v>
      </c>
      <c r="C20" s="24" t="s">
        <v>97</v>
      </c>
      <c r="D20" s="10" t="s">
        <v>98</v>
      </c>
      <c r="E20" s="10" t="s">
        <v>48</v>
      </c>
      <c r="F20" s="11"/>
      <c r="G20" s="10">
        <v>3</v>
      </c>
      <c r="H20" s="10">
        <f t="shared" si="0"/>
        <v>233.91</v>
      </c>
      <c r="I20" s="12">
        <v>269</v>
      </c>
      <c r="J20" s="10">
        <f t="shared" si="1"/>
        <v>701.73</v>
      </c>
      <c r="K20" s="10">
        <f t="shared" si="2"/>
        <v>807</v>
      </c>
      <c r="L20" s="10"/>
      <c r="M20" s="10"/>
      <c r="N20" s="10"/>
      <c r="O20" s="13"/>
      <c r="P20" s="13"/>
      <c r="Q20" s="10" t="s">
        <v>99</v>
      </c>
      <c r="R20" s="11" t="s">
        <v>25</v>
      </c>
      <c r="S20" s="11" t="s">
        <v>26</v>
      </c>
      <c r="T20" s="11" t="s">
        <v>27</v>
      </c>
    </row>
    <row r="21" spans="1:20" ht="26.25">
      <c r="A21" s="9">
        <v>20</v>
      </c>
      <c r="B21" s="10" t="s">
        <v>100</v>
      </c>
      <c r="C21" s="24" t="s">
        <v>101</v>
      </c>
      <c r="D21" s="10" t="s">
        <v>102</v>
      </c>
      <c r="E21" s="10" t="s">
        <v>23</v>
      </c>
      <c r="F21" s="11"/>
      <c r="G21" s="10">
        <v>3</v>
      </c>
      <c r="H21" s="10">
        <f t="shared" si="0"/>
        <v>206.09</v>
      </c>
      <c r="I21" s="12">
        <v>237</v>
      </c>
      <c r="J21" s="10">
        <f t="shared" si="1"/>
        <v>618.27</v>
      </c>
      <c r="K21" s="10">
        <f t="shared" si="2"/>
        <v>711</v>
      </c>
      <c r="L21" s="10"/>
      <c r="M21" s="10"/>
      <c r="N21" s="10"/>
      <c r="O21" s="13"/>
      <c r="P21" s="13"/>
      <c r="Q21" s="10" t="s">
        <v>99</v>
      </c>
      <c r="R21" s="11" t="s">
        <v>25</v>
      </c>
      <c r="S21" s="11" t="s">
        <v>26</v>
      </c>
      <c r="T21" s="11" t="s">
        <v>27</v>
      </c>
    </row>
    <row r="22" spans="1:20" ht="39">
      <c r="A22" s="14">
        <v>21</v>
      </c>
      <c r="B22" s="10" t="s">
        <v>103</v>
      </c>
      <c r="C22" s="24" t="s">
        <v>104</v>
      </c>
      <c r="D22" s="10" t="s">
        <v>105</v>
      </c>
      <c r="E22" s="10" t="s">
        <v>106</v>
      </c>
      <c r="F22" s="11"/>
      <c r="G22" s="10">
        <v>2</v>
      </c>
      <c r="H22" s="10">
        <f t="shared" si="0"/>
        <v>703.48</v>
      </c>
      <c r="I22" s="12">
        <v>809</v>
      </c>
      <c r="J22" s="10">
        <f t="shared" si="1"/>
        <v>1406.96</v>
      </c>
      <c r="K22" s="10">
        <f t="shared" si="2"/>
        <v>1618</v>
      </c>
      <c r="L22" s="10"/>
      <c r="M22" s="10"/>
      <c r="N22" s="10"/>
      <c r="O22" s="13"/>
      <c r="P22" s="13"/>
      <c r="Q22" s="10" t="s">
        <v>107</v>
      </c>
      <c r="R22" s="11" t="s">
        <v>25</v>
      </c>
      <c r="S22" s="11" t="s">
        <v>26</v>
      </c>
      <c r="T22" s="11" t="s">
        <v>27</v>
      </c>
    </row>
    <row r="23" spans="1:20" ht="26.25">
      <c r="A23" s="9">
        <v>22</v>
      </c>
      <c r="B23" s="10" t="s">
        <v>108</v>
      </c>
      <c r="C23" s="24" t="s">
        <v>109</v>
      </c>
      <c r="D23" s="10" t="s">
        <v>110</v>
      </c>
      <c r="E23" s="10" t="s">
        <v>23</v>
      </c>
      <c r="F23" s="11"/>
      <c r="G23" s="10">
        <v>1</v>
      </c>
      <c r="H23" s="10">
        <f t="shared" si="0"/>
        <v>386.09</v>
      </c>
      <c r="I23" s="12">
        <v>444</v>
      </c>
      <c r="J23" s="10">
        <f t="shared" si="1"/>
        <v>386.09</v>
      </c>
      <c r="K23" s="10">
        <f t="shared" si="2"/>
        <v>444</v>
      </c>
      <c r="L23" s="10"/>
      <c r="M23" s="10"/>
      <c r="N23" s="10"/>
      <c r="O23" s="13"/>
      <c r="P23" s="13"/>
      <c r="Q23" s="10" t="s">
        <v>107</v>
      </c>
      <c r="R23" s="11" t="s">
        <v>25</v>
      </c>
      <c r="S23" s="11" t="s">
        <v>26</v>
      </c>
      <c r="T23" s="11" t="s">
        <v>27</v>
      </c>
    </row>
    <row r="24" spans="1:20" ht="39">
      <c r="A24" s="9">
        <v>23</v>
      </c>
      <c r="B24" s="10" t="s">
        <v>111</v>
      </c>
      <c r="C24" s="24" t="s">
        <v>112</v>
      </c>
      <c r="D24" s="10" t="s">
        <v>113</v>
      </c>
      <c r="E24" s="10" t="s">
        <v>114</v>
      </c>
      <c r="F24" s="11"/>
      <c r="G24" s="10">
        <v>1</v>
      </c>
      <c r="H24" s="10">
        <f t="shared" si="0"/>
        <v>1303.48</v>
      </c>
      <c r="I24" s="19">
        <v>1499</v>
      </c>
      <c r="J24" s="10">
        <f t="shared" si="1"/>
        <v>1303.48</v>
      </c>
      <c r="K24" s="10">
        <f t="shared" si="2"/>
        <v>1499</v>
      </c>
      <c r="L24" s="10"/>
      <c r="M24" s="10"/>
      <c r="N24" s="10"/>
      <c r="O24" s="13"/>
      <c r="P24" s="13"/>
      <c r="Q24" s="10" t="s">
        <v>107</v>
      </c>
      <c r="R24" s="11" t="s">
        <v>25</v>
      </c>
      <c r="S24" s="11" t="s">
        <v>26</v>
      </c>
      <c r="T24" s="11" t="s">
        <v>27</v>
      </c>
    </row>
    <row r="25" spans="1:20" ht="51.75">
      <c r="A25" s="14">
        <v>24</v>
      </c>
      <c r="B25" s="10" t="s">
        <v>115</v>
      </c>
      <c r="C25" s="24" t="s">
        <v>116</v>
      </c>
      <c r="D25" s="10" t="s">
        <v>117</v>
      </c>
      <c r="E25" s="10" t="s">
        <v>48</v>
      </c>
      <c r="F25" s="11"/>
      <c r="G25" s="10">
        <v>2</v>
      </c>
      <c r="H25" s="10">
        <f t="shared" si="0"/>
        <v>538.26</v>
      </c>
      <c r="I25" s="12">
        <v>619</v>
      </c>
      <c r="J25" s="10">
        <f t="shared" si="1"/>
        <v>1076.52</v>
      </c>
      <c r="K25" s="10">
        <f t="shared" si="2"/>
        <v>1238</v>
      </c>
      <c r="L25" s="10"/>
      <c r="M25" s="10"/>
      <c r="N25" s="10"/>
      <c r="O25" s="13"/>
      <c r="P25" s="13"/>
      <c r="Q25" s="10" t="s">
        <v>107</v>
      </c>
      <c r="R25" s="11" t="s">
        <v>25</v>
      </c>
      <c r="S25" s="11" t="s">
        <v>26</v>
      </c>
      <c r="T25" s="11" t="s">
        <v>27</v>
      </c>
    </row>
    <row r="26" spans="1:20" ht="51.75">
      <c r="A26" s="9">
        <v>25</v>
      </c>
      <c r="B26" s="10" t="s">
        <v>118</v>
      </c>
      <c r="C26" s="24" t="s">
        <v>119</v>
      </c>
      <c r="D26" s="10" t="s">
        <v>120</v>
      </c>
      <c r="E26" s="10" t="s">
        <v>121</v>
      </c>
      <c r="F26" s="11"/>
      <c r="G26" s="10">
        <v>2</v>
      </c>
      <c r="H26" s="10">
        <f t="shared" si="0"/>
        <v>477.39</v>
      </c>
      <c r="I26" s="12">
        <v>549</v>
      </c>
      <c r="J26" s="10">
        <f t="shared" si="1"/>
        <v>954.78</v>
      </c>
      <c r="K26" s="10">
        <f t="shared" si="2"/>
        <v>1098</v>
      </c>
      <c r="L26" s="10"/>
      <c r="M26" s="10"/>
      <c r="N26" s="10"/>
      <c r="O26" s="13"/>
      <c r="P26" s="13"/>
      <c r="Q26" s="10" t="s">
        <v>107</v>
      </c>
      <c r="R26" s="11" t="s">
        <v>25</v>
      </c>
      <c r="S26" s="11" t="s">
        <v>26</v>
      </c>
      <c r="T26" s="11" t="s">
        <v>27</v>
      </c>
    </row>
    <row r="27" spans="1:20" ht="39">
      <c r="A27" s="9">
        <v>26</v>
      </c>
      <c r="B27" s="10"/>
      <c r="C27" s="24" t="s">
        <v>122</v>
      </c>
      <c r="D27" s="10" t="s">
        <v>123</v>
      </c>
      <c r="E27" s="10" t="s">
        <v>23</v>
      </c>
      <c r="F27" s="11"/>
      <c r="G27" s="10">
        <v>1</v>
      </c>
      <c r="H27" s="10">
        <f t="shared" si="0"/>
        <v>309.57</v>
      </c>
      <c r="I27" s="12">
        <v>356</v>
      </c>
      <c r="J27" s="10">
        <f t="shared" si="1"/>
        <v>309.57</v>
      </c>
      <c r="K27" s="10">
        <f t="shared" si="2"/>
        <v>356</v>
      </c>
      <c r="L27" s="10"/>
      <c r="M27" s="10"/>
      <c r="N27" s="10"/>
      <c r="O27" s="13"/>
      <c r="P27" s="13"/>
      <c r="Q27" s="10" t="s">
        <v>124</v>
      </c>
      <c r="R27" s="11" t="s">
        <v>25</v>
      </c>
      <c r="S27" s="11" t="s">
        <v>26</v>
      </c>
      <c r="T27" s="11" t="s">
        <v>27</v>
      </c>
    </row>
    <row r="28" spans="1:20" ht="39">
      <c r="A28" s="14">
        <v>27</v>
      </c>
      <c r="B28" s="10" t="s">
        <v>125</v>
      </c>
      <c r="C28" s="24" t="s">
        <v>126</v>
      </c>
      <c r="D28" s="10" t="s">
        <v>127</v>
      </c>
      <c r="E28" s="10" t="s">
        <v>35</v>
      </c>
      <c r="F28" s="11"/>
      <c r="G28" s="10">
        <v>1</v>
      </c>
      <c r="H28" s="10">
        <f t="shared" si="0"/>
        <v>320.87</v>
      </c>
      <c r="I28" s="12">
        <v>369</v>
      </c>
      <c r="J28" s="10">
        <f t="shared" si="1"/>
        <v>320.87</v>
      </c>
      <c r="K28" s="10">
        <f t="shared" si="2"/>
        <v>369</v>
      </c>
      <c r="L28" s="10"/>
      <c r="M28" s="10"/>
      <c r="N28" s="10"/>
      <c r="O28" s="13"/>
      <c r="P28" s="13"/>
      <c r="Q28" s="10" t="s">
        <v>124</v>
      </c>
      <c r="R28" s="11" t="s">
        <v>25</v>
      </c>
      <c r="S28" s="11" t="s">
        <v>26</v>
      </c>
      <c r="T28" s="11" t="s">
        <v>27</v>
      </c>
    </row>
    <row r="29" spans="1:20" ht="77.25">
      <c r="A29" s="9">
        <v>28</v>
      </c>
      <c r="B29" s="10" t="s">
        <v>128</v>
      </c>
      <c r="C29" s="24" t="s">
        <v>129</v>
      </c>
      <c r="D29" s="10" t="s">
        <v>130</v>
      </c>
      <c r="E29" s="10" t="s">
        <v>131</v>
      </c>
      <c r="F29" s="11"/>
      <c r="G29" s="13">
        <v>1</v>
      </c>
      <c r="H29" s="10">
        <f t="shared" si="0"/>
        <v>477.39</v>
      </c>
      <c r="I29" s="12">
        <v>549</v>
      </c>
      <c r="J29" s="10">
        <f t="shared" si="1"/>
        <v>477.39</v>
      </c>
      <c r="K29" s="10">
        <f t="shared" si="2"/>
        <v>549</v>
      </c>
      <c r="L29" s="13"/>
      <c r="M29" s="13"/>
      <c r="N29" s="13"/>
      <c r="O29" s="13"/>
      <c r="P29" s="13"/>
      <c r="Q29" s="10" t="s">
        <v>124</v>
      </c>
      <c r="R29" s="11" t="s">
        <v>25</v>
      </c>
      <c r="S29" s="11" t="s">
        <v>26</v>
      </c>
      <c r="T29" s="11" t="s">
        <v>27</v>
      </c>
    </row>
    <row r="30" spans="1:20" ht="39">
      <c r="A30" s="9">
        <v>29</v>
      </c>
      <c r="B30" s="10" t="s">
        <v>132</v>
      </c>
      <c r="C30" s="24" t="s">
        <v>133</v>
      </c>
      <c r="D30" s="10" t="s">
        <v>134</v>
      </c>
      <c r="E30" s="10" t="s">
        <v>135</v>
      </c>
      <c r="F30" s="11"/>
      <c r="G30" s="10">
        <v>1</v>
      </c>
      <c r="H30" s="10">
        <f t="shared" si="0"/>
        <v>395.65</v>
      </c>
      <c r="I30" s="12">
        <v>455</v>
      </c>
      <c r="J30" s="10">
        <f>PRODUCT(G30:H30)</f>
        <v>395.65</v>
      </c>
      <c r="K30" s="10">
        <f t="shared" si="2"/>
        <v>455</v>
      </c>
      <c r="L30" s="10"/>
      <c r="M30" s="10"/>
      <c r="N30" s="10"/>
      <c r="O30" s="13"/>
      <c r="P30" s="13"/>
      <c r="Q30" s="10" t="s">
        <v>124</v>
      </c>
      <c r="R30" s="11" t="s">
        <v>25</v>
      </c>
      <c r="S30" s="11" t="s">
        <v>26</v>
      </c>
      <c r="T30" s="11" t="s">
        <v>27</v>
      </c>
    </row>
    <row r="31" spans="1:20" ht="39">
      <c r="A31" s="14">
        <v>30</v>
      </c>
      <c r="B31" s="10" t="s">
        <v>136</v>
      </c>
      <c r="C31" s="24" t="s">
        <v>137</v>
      </c>
      <c r="D31" s="10" t="s">
        <v>138</v>
      </c>
      <c r="E31" s="10" t="s">
        <v>35</v>
      </c>
      <c r="F31" s="11"/>
      <c r="G31" s="10">
        <v>1</v>
      </c>
      <c r="H31" s="10">
        <f t="shared" si="0"/>
        <v>433.91</v>
      </c>
      <c r="I31" s="12">
        <v>499</v>
      </c>
      <c r="J31" s="10">
        <f>PRODUCT(G31:H31)</f>
        <v>433.91</v>
      </c>
      <c r="K31" s="10">
        <f t="shared" si="2"/>
        <v>499</v>
      </c>
      <c r="L31" s="10"/>
      <c r="M31" s="10"/>
      <c r="N31" s="10"/>
      <c r="O31" s="13"/>
      <c r="P31" s="13"/>
      <c r="Q31" s="10" t="s">
        <v>124</v>
      </c>
      <c r="R31" s="11" t="s">
        <v>25</v>
      </c>
      <c r="S31" s="11" t="s">
        <v>26</v>
      </c>
      <c r="T31" s="11" t="s">
        <v>27</v>
      </c>
    </row>
    <row r="32" spans="10:11" ht="15">
      <c r="J32" s="20">
        <f>SUM(J2:J31)</f>
        <v>21541.719999999998</v>
      </c>
      <c r="K32" s="20">
        <f>SUM(K2:K31)</f>
        <v>24773</v>
      </c>
    </row>
    <row r="34" spans="3:5" ht="15">
      <c r="C34" s="21" t="s">
        <v>9</v>
      </c>
      <c r="D34" s="21"/>
      <c r="E34" s="22">
        <v>21541.72</v>
      </c>
    </row>
    <row r="35" spans="3:5" ht="15">
      <c r="C35" s="21" t="s">
        <v>139</v>
      </c>
      <c r="D35" s="21"/>
      <c r="E35" s="23">
        <v>24773</v>
      </c>
    </row>
    <row r="36" spans="3:5" ht="15">
      <c r="C36" s="21"/>
      <c r="D36" s="21"/>
      <c r="E36" s="21"/>
    </row>
    <row r="37" spans="3:5" ht="15">
      <c r="C37" s="21" t="s">
        <v>140</v>
      </c>
      <c r="D37" s="21"/>
      <c r="E37" s="21"/>
    </row>
    <row r="38" spans="3:5" ht="15">
      <c r="C38" s="21" t="s">
        <v>141</v>
      </c>
      <c r="D38" s="21"/>
      <c r="E38" s="21"/>
    </row>
    <row r="39" spans="3:5" ht="15">
      <c r="C39" s="21" t="s">
        <v>142</v>
      </c>
      <c r="D39" s="21"/>
      <c r="E39" s="21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5xj/Ga7qVwqARbHlfhI25qe5XNs=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kMQuT3B0DB3OKyxacOjB2sdfNeY=</DigestValue>
    </Reference>
  </SignedInfo>
  <SignatureValue>rlVAPrGHcnouahxp2KXYuwZ8hBsQQYdC3TFc8CzHPdrswHU7lE/vq0UpVySDWtsvFjENJUoCklZ3
V8WCXA+TrYfXj41IGBhXsQRVYAnfMp2JhFSTeqFwn4AGvGdd6DVsya9HaPN9JNAB+xHwOKGZx+di
N5fnmbSyPYc2obgReTQKK3Dd6d7tHNLR4YdNZR1NKxquk9TEMwFe1/SNR7rTyNl4yJNPZ1cPBkV2
wl6QqVnl0m3FCDc3IGrDl4KTDBvK+UtDvV13lxbHiD0DJ0uIhEN964q502BapIj+AT/AcbFlyaBa
4MRLd4Zxac1/9lCYNntpfy1VSa0CeoDRfYRMXw==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Q0oT8vuVKAcCW621oydAUlp8Wrc=</DigestValue>
      </Reference>
      <Reference URI="/xl/drawings/vmlDrawing1.vml?ContentType=application/vnd.openxmlformats-officedocument.vmlDrawing">
        <DigestMethod Algorithm="http://www.w3.org/2000/09/xmldsig#sha1"/>
        <DigestValue>o68cExok8DTUQFHQpyAsgY4lzTc=</DigestValue>
      </Reference>
      <Reference URI="/xl/sharedStrings.xml?ContentType=application/vnd.openxmlformats-officedocument.spreadsheetml.sharedStrings+xml">
        <DigestMethod Algorithm="http://www.w3.org/2000/09/xmldsig#sha1"/>
        <DigestValue>mW3RCESQEsJqfUXqg8TkywPn/D0=</DigestValue>
      </Reference>
      <Reference URI="/xl/styles.xml?ContentType=application/vnd.openxmlformats-officedocument.spreadsheetml.styles+xml">
        <DigestMethod Algorithm="http://www.w3.org/2000/09/xmldsig#sha1"/>
        <DigestValue>Of8GJa6Io4poz/8/ryKCywsOi/o=</DigestValue>
      </Reference>
      <Reference URI="/xl/comments1.xml?ContentType=application/vnd.openxmlformats-officedocument.spreadsheetml.comments+xml">
        <DigestMethod Algorithm="http://www.w3.org/2000/09/xmldsig#sha1"/>
        <DigestValue>EJDzU3I/8Z+v3oYtw8q+TK6xdv8=</DigestValue>
      </Reference>
      <Reference URI="/xl/worksheets/sheet1.xml?ContentType=application/vnd.openxmlformats-officedocument.spreadsheetml.worksheet+xml">
        <DigestMethod Algorithm="http://www.w3.org/2000/09/xmldsig#sha1"/>
        <DigestValue>KGwgNgpx9XYwpMyJmvlKzIUpTto=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2013-08-05T12:19:31Z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2013-08-05T12:19:31Z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2013-08-02T11:45:56Z</dcterms:created>
  <dcterms:modified xsi:type="dcterms:W3CDTF">2013-08-05T11:45:37Z</dcterms:modified>
  <cp:category/>
  <cp:version/>
  <cp:contentType/>
  <cp:contentStatus/>
</cp:coreProperties>
</file>