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06_Zakázka__39166\"/>
    </mc:Choice>
  </mc:AlternateContent>
  <xr:revisionPtr revIDLastSave="0" documentId="13_ncr:1_{4F0C72BF-51C9-4901-9E5E-28BFFA7EA359}"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<sst xmlns="http://schemas.openxmlformats.org/spreadsheetml/2006/main" count="97" uniqueCount="53">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</sst>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7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s>
  <cellStyleXfs count="1">
    <xf numFmtId="0" fontId="0" fillId="0" borderId="0"/>
  </cellStyleXfs>
  <cellXfs count="13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7" fillId="0" borderId="64" xfId="0" applyFont="1" applyBorder="1" applyAlignment="1">
      <alignment horizontal="left" vertical="center" wrapText="1" indent="1"/>
    </xf>
    <xf numFmtId="3" fontId="1" fillId="3" borderId="65" xfId="0" applyNumberFormat="1" applyFont="1" applyFill="1" applyBorder="1" applyAlignment="1">
      <alignment horizontal="right" vertical="center" indent="1"/>
    </xf>
    <xf numFmtId="3" fontId="1" fillId="0" borderId="66"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3" borderId="70" xfId="0" applyNumberFormat="1" applyFont="1" applyFill="1" applyBorder="1" applyAlignment="1" applyProtection="1">
      <alignment horizontal="right" vertical="center" indent="1"/>
      <protection locked="0"/>
    </xf>
    <xf numFmtId="3" fontId="1" fillId="4" borderId="70" xfId="0" applyNumberFormat="1" applyFont="1" applyFill="1" applyBorder="1" applyAlignment="1" applyProtection="1">
      <alignment horizontal="right" vertical="center" indent="1"/>
      <protection locked="0"/>
    </xf>
    <xf numFmtId="3" fontId="2" fillId="0" borderId="71" xfId="0" applyNumberFormat="1" applyFont="1" applyBorder="1" applyAlignment="1">
      <alignment horizontal="right" vertical="center" indent="1"/>
    </xf>
    <xf numFmtId="0" fontId="7" fillId="0" borderId="72" xfId="0" applyFont="1" applyBorder="1" applyAlignment="1">
      <alignment horizontal="left" vertical="center" wrapText="1" indent="1"/>
    </xf>
    <xf numFmtId="3" fontId="1" fillId="0" borderId="73" xfId="0" applyNumberFormat="1" applyFont="1" applyBorder="1" applyAlignment="1">
      <alignment horizontal="right" vertical="center" indent="1"/>
    </xf>
    <xf numFmtId="3" fontId="1" fillId="3" borderId="74" xfId="0" applyNumberFormat="1" applyFont="1" applyFill="1" applyBorder="1" applyAlignment="1">
      <alignment horizontal="right" vertical="center" indent="1"/>
    </xf>
    <xf numFmtId="3" fontId="1" fillId="0" borderId="74" xfId="0" applyNumberFormat="1" applyFont="1" applyBorder="1" applyAlignment="1">
      <alignment horizontal="right" vertical="center" indent="1"/>
    </xf>
    <xf numFmtId="3" fontId="1" fillId="0" borderId="72" xfId="0" applyNumberFormat="1" applyFont="1" applyBorder="1" applyAlignment="1">
      <alignment horizontal="right" vertical="center" indent="1"/>
    </xf>
    <xf numFmtId="3" fontId="2" fillId="0" borderId="75" xfId="0" applyNumberFormat="1" applyFont="1" applyBorder="1" applyAlignment="1">
      <alignment horizontal="right" vertical="center" indent="1"/>
    </xf>
    <xf numFmtId="0" fontId="7" fillId="0" borderId="76" xfId="0" applyFont="1" applyBorder="1" applyAlignment="1">
      <alignment horizontal="left" vertical="center" wrapText="1" indent="1"/>
    </xf>
    <xf numFmtId="3" fontId="1" fillId="4" borderId="77" xfId="0" applyNumberFormat="1" applyFont="1" applyFill="1" applyBorder="1" applyAlignment="1" applyProtection="1">
      <alignment horizontal="right" vertical="center" indent="1"/>
      <protection locked="0"/>
    </xf>
    <xf numFmtId="3" fontId="2" fillId="0" borderId="78" xfId="0" applyNumberFormat="1" applyFont="1" applyBorder="1" applyAlignment="1">
      <alignment horizontal="right" vertical="center" indent="1"/>
    </xf>
    <xf numFmtId="3" fontId="1" fillId="0" borderId="65" xfId="0" applyNumberFormat="1" applyFont="1" applyBorder="1" applyAlignment="1">
      <alignment horizontal="right" vertical="center" indent="1"/>
    </xf>
    <xf numFmtId="3" fontId="1" fillId="3" borderId="73" xfId="0" applyNumberFormat="1" applyFont="1" applyFill="1" applyBorder="1" applyAlignment="1">
      <alignment horizontal="right" vertical="center" indent="1"/>
    </xf>
    <xf numFmtId="3" fontId="1" fillId="3" borderId="77" xfId="0" applyNumberFormat="1" applyFont="1" applyFill="1" applyBorder="1" applyAlignment="1" applyProtection="1">
      <alignment horizontal="right" vertical="center" indent="1"/>
      <protection locked="0"/>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27" sqref="B27:M2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72" t="s">
        <v>50</v>
      </c>
      <c r="M1" s="72"/>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86" t="s">
        <v>18</v>
      </c>
      <c r="D2" s="87"/>
      <c r="E2" s="88" t="str">
        <f>IF(MID(TAB!G15,3,1)="1","Polesí Habrůvka",IF(MID(TAB!G15,3,1)="0","Polesí Vranov",IF(MID(TAB!G15,3,1)="3","Polesí Bílovice","zadej číslo MT")))</f>
        <v>Polesí Habrůvka</v>
      </c>
      <c r="F2" s="89"/>
      <c r="G2" s="89"/>
      <c r="H2" s="31"/>
      <c r="I2" s="39" t="s">
        <v>30</v>
      </c>
      <c r="J2" s="40" t="str">
        <f>TAB!$G$14</f>
        <v>1, 2, 3</v>
      </c>
      <c r="K2" s="32"/>
      <c r="L2" s="52" t="s">
        <v>49</v>
      </c>
      <c r="M2" s="59">
        <f>TAB!$G$15</f>
        <v>39166</v>
      </c>
      <c r="N2" s="48"/>
      <c r="O2" s="48"/>
      <c r="P2" s="75"/>
      <c r="Q2" s="75"/>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90" t="s">
        <v>51</v>
      </c>
      <c r="K3" s="90"/>
      <c r="L3" s="90"/>
      <c r="M3" s="71">
        <v>43738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81" t="s">
        <v>10</v>
      </c>
      <c r="C4" s="94" t="s">
        <v>7</v>
      </c>
      <c r="D4" s="95"/>
      <c r="E4" s="83" t="s">
        <v>8</v>
      </c>
      <c r="F4" s="84"/>
      <c r="G4" s="84"/>
      <c r="H4" s="84"/>
      <c r="I4" s="84"/>
      <c r="J4" s="84"/>
      <c r="K4" s="84"/>
      <c r="L4" s="85"/>
      <c r="M4" s="76"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82"/>
      <c r="C5" s="96"/>
      <c r="D5" s="97"/>
      <c r="E5" s="36" t="s">
        <v>0</v>
      </c>
      <c r="F5" s="37" t="s">
        <v>2</v>
      </c>
      <c r="G5" s="37" t="s">
        <v>3</v>
      </c>
      <c r="H5" s="37" t="s">
        <v>4</v>
      </c>
      <c r="I5" s="37" t="s">
        <v>5</v>
      </c>
      <c r="J5" s="37" t="s">
        <v>6</v>
      </c>
      <c r="K5" s="37" t="s">
        <v>32</v>
      </c>
      <c r="L5" s="38" t="s">
        <v>1</v>
      </c>
      <c r="M5" s="77"/>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78" t="s">
        <v>46</v>
      </c>
      <c r="C6" s="98" t="s">
        <v>11</v>
      </c>
      <c r="D6" s="125" t="s">
        <v>13</v>
      </c>
      <c r="E6" s="135">
        <f>TAB!I4</f>
        <v>2</v>
      </c>
      <c r="F6" s="135">
        <f>TAB!J4</f>
        <v>2</v>
      </c>
      <c r="G6" s="128">
        <f>TAB!K4</f>
        <v>2</v>
      </c>
      <c r="H6" s="128">
        <f>TAB!L4</f>
        <v>2</v>
      </c>
      <c r="I6" s="128">
        <f>TAB!M4</f>
        <v>20</v>
      </c>
      <c r="J6" s="128">
        <f>TAB!N4</f>
        <v>394</v>
      </c>
      <c r="K6" s="128">
        <f>TAB!O4</f>
        <v>400</v>
      </c>
      <c r="L6" s="129">
        <f>TAB!P4</f>
        <v>530</v>
      </c>
      <c r="M6" s="130">
        <f t="shared" ref="M6:M16" si="0">SUM(E6:L6)</f>
        <v>1352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79"/>
      <c r="C7" s="99"/>
      <c r="D7" s="131" t="s">
        <v>24</v>
      </c>
      <c r="E7" s="136"/>
      <c r="F7" s="136"/>
      <c r="G7" s="136"/>
      <c r="H7" s="132"/>
      <c r="I7" s="136"/>
      <c r="J7" s="136"/>
      <c r="K7" s="132"/>
      <c r="L7" s="132"/>
      <c r="M7" s="133"/>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79"/>
      <c r="C8" s="73" t="s">
        <v>12</v>
      </c>
      <c r="D8" s="116" t="s">
        <v>13</v>
      </c>
      <c r="E8" s="117">
        <f>TAB!I5</f>
        <v>0</v>
      </c>
      <c r="F8" s="118">
        <f>TAB!J5</f>
        <v>1</v>
      </c>
      <c r="G8" s="118">
        <f>TAB!K5</f>
        <v>1</v>
      </c>
      <c r="H8" s="118">
        <f>TAB!L5</f>
        <v>1</v>
      </c>
      <c r="I8" s="118">
        <f>TAB!M5</f>
        <v>1</v>
      </c>
      <c r="J8" s="118">
        <f>TAB!N5</f>
        <v>1</v>
      </c>
      <c r="K8" s="118">
        <f>TAB!O5</f>
        <v>5</v>
      </c>
      <c r="L8" s="119">
        <f>TAB!P5</f>
        <v>5</v>
      </c>
      <c r="M8" s="120">
        <f t="shared" si="0"/>
        <v>15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80"/>
      <c r="C9" s="74"/>
      <c r="D9" s="121" t="s">
        <v>25</v>
      </c>
      <c r="E9" s="122"/>
      <c r="F9" s="122"/>
      <c r="G9" s="122"/>
      <c r="H9" s="122"/>
      <c r="I9" s="122"/>
      <c r="J9" s="122"/>
      <c r="K9" s="123"/>
      <c r="L9" s="123"/>
      <c r="M9" s="124"/>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78" t="s">
        <v>47</v>
      </c>
      <c r="C10" s="98" t="s">
        <v>11</v>
      </c>
      <c r="D10" s="125" t="s">
        <v>13</v>
      </c>
      <c r="E10" s="126">
        <f>TAB!I6</f>
        <v>2</v>
      </c>
      <c r="F10" s="127">
        <f>TAB!J6</f>
        <v>2</v>
      </c>
      <c r="G10" s="128">
        <f>TAB!K6</f>
        <v>2</v>
      </c>
      <c r="H10" s="128">
        <f>TAB!L6</f>
        <v>2</v>
      </c>
      <c r="I10" s="128">
        <f>TAB!M6</f>
        <v>0</v>
      </c>
      <c r="J10" s="128">
        <f>TAB!N6</f>
        <v>0</v>
      </c>
      <c r="K10" s="128">
        <f>TAB!O6</f>
        <v>0</v>
      </c>
      <c r="L10" s="129">
        <f>TAB!P6</f>
        <v>0</v>
      </c>
      <c r="M10" s="130">
        <f t="shared" ref="M10" si="1">SUM(E10:L10)</f>
        <v>8</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79"/>
      <c r="C11" s="99"/>
      <c r="D11" s="131" t="s">
        <v>24</v>
      </c>
      <c r="E11" s="132"/>
      <c r="F11" s="132"/>
      <c r="G11" s="132"/>
      <c r="H11" s="132"/>
      <c r="I11" s="132"/>
      <c r="J11" s="132"/>
      <c r="K11" s="132"/>
      <c r="L11" s="132"/>
      <c r="M11" s="133"/>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79" t="s">
        <v>33</v>
      </c>
      <c r="C12" s="73" t="s">
        <v>12</v>
      </c>
      <c r="D12" s="116" t="s">
        <v>13</v>
      </c>
      <c r="E12" s="134">
        <f>TAB!I7</f>
        <v>1</v>
      </c>
      <c r="F12" s="118">
        <f>TAB!J7</f>
        <v>0</v>
      </c>
      <c r="G12" s="118">
        <f>TAB!K7</f>
        <v>0</v>
      </c>
      <c r="H12" s="118">
        <f>TAB!L7</f>
        <v>0</v>
      </c>
      <c r="I12" s="118">
        <f>TAB!M7</f>
        <v>0</v>
      </c>
      <c r="J12" s="118">
        <f>TAB!N7</f>
        <v>0</v>
      </c>
      <c r="K12" s="118">
        <f>TAB!O7</f>
        <v>0</v>
      </c>
      <c r="L12" s="119">
        <f>TAB!P7</f>
        <v>0</v>
      </c>
      <c r="M12" s="120">
        <f t="shared" ref="M12" si="2">SUM(E12:L12)</f>
        <v>1</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80"/>
      <c r="C13" s="74"/>
      <c r="D13" s="121" t="s">
        <v>25</v>
      </c>
      <c r="E13" s="123"/>
      <c r="F13" s="123"/>
      <c r="G13" s="123"/>
      <c r="H13" s="123"/>
      <c r="I13" s="123"/>
      <c r="J13" s="123"/>
      <c r="K13" s="123"/>
      <c r="L13" s="123"/>
      <c r="M13" s="124"/>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78" t="s">
        <v>45</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79"/>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79"/>
      <c r="C16" s="73"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80"/>
      <c r="C17" s="74"/>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78" t="s">
        <v>48</v>
      </c>
      <c r="C18" s="98" t="s">
        <v>11</v>
      </c>
      <c r="D18" s="125" t="s">
        <v>13</v>
      </c>
      <c r="E18" s="126">
        <f>TAB!I10</f>
        <v>2</v>
      </c>
      <c r="F18" s="126">
        <f>TAB!J10</f>
        <v>2</v>
      </c>
      <c r="G18" s="126">
        <f>TAB!K10</f>
        <v>2</v>
      </c>
      <c r="H18" s="126">
        <f>TAB!L10</f>
        <v>2</v>
      </c>
      <c r="I18" s="126">
        <f>TAB!M10</f>
        <v>10</v>
      </c>
      <c r="J18" s="126">
        <f>TAB!N10</f>
        <v>10</v>
      </c>
      <c r="K18" s="126">
        <f>TAB!O10</f>
        <v>30</v>
      </c>
      <c r="L18" s="126">
        <f>TAB!P10</f>
        <v>50</v>
      </c>
      <c r="M18" s="130">
        <f t="shared" ref="M18" si="3">SUM(E18:L18)</f>
        <v>108</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79"/>
      <c r="C19" s="99"/>
      <c r="D19" s="131" t="s">
        <v>24</v>
      </c>
      <c r="E19" s="132"/>
      <c r="F19" s="132"/>
      <c r="G19" s="132"/>
      <c r="H19" s="132"/>
      <c r="I19" s="132"/>
      <c r="J19" s="132"/>
      <c r="K19" s="132"/>
      <c r="L19" s="132"/>
      <c r="M19" s="133"/>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79"/>
      <c r="C20" s="73" t="s">
        <v>12</v>
      </c>
      <c r="D20" s="116" t="s">
        <v>13</v>
      </c>
      <c r="E20" s="134">
        <f>TAB!I11</f>
        <v>1</v>
      </c>
      <c r="F20" s="134">
        <f>TAB!J11</f>
        <v>1</v>
      </c>
      <c r="G20" s="134">
        <f>TAB!K11</f>
        <v>1</v>
      </c>
      <c r="H20" s="134">
        <f>TAB!L11</f>
        <v>1</v>
      </c>
      <c r="I20" s="134">
        <f>TAB!M11</f>
        <v>1</v>
      </c>
      <c r="J20" s="134">
        <f>TAB!N11</f>
        <v>1</v>
      </c>
      <c r="K20" s="134">
        <f>TAB!O11</f>
        <v>5</v>
      </c>
      <c r="L20" s="134">
        <f>TAB!P11</f>
        <v>5</v>
      </c>
      <c r="M20" s="120">
        <f t="shared" ref="M20" si="4">SUM(E20:L20)</f>
        <v>16</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80"/>
      <c r="C21" s="74"/>
      <c r="D21" s="121" t="s">
        <v>25</v>
      </c>
      <c r="E21" s="123"/>
      <c r="F21" s="123"/>
      <c r="G21" s="123"/>
      <c r="H21" s="123"/>
      <c r="I21" s="123"/>
      <c r="J21" s="123"/>
      <c r="K21" s="123"/>
      <c r="L21" s="123"/>
      <c r="M21" s="124"/>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2" t="s">
        <v>14</v>
      </c>
      <c r="C24" s="103"/>
      <c r="D24" s="103"/>
      <c r="E24" s="103"/>
      <c r="F24" s="103"/>
      <c r="G24" s="22"/>
      <c r="H24" s="22"/>
      <c r="I24" s="22"/>
      <c r="J24" s="100" t="s">
        <v>15</v>
      </c>
      <c r="K24" s="101"/>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2" t="s">
        <v>17</v>
      </c>
      <c r="C25" s="93"/>
      <c r="D25" s="93"/>
      <c r="E25" s="93"/>
      <c r="F25" s="93"/>
      <c r="G25" s="93"/>
      <c r="H25" s="93"/>
      <c r="I25" s="93"/>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1" t="s">
        <v>27</v>
      </c>
      <c r="C27" s="91"/>
      <c r="D27" s="91"/>
      <c r="E27" s="91"/>
      <c r="F27" s="91"/>
      <c r="G27" s="91"/>
      <c r="H27" s="91"/>
      <c r="I27" s="91"/>
      <c r="J27" s="91"/>
      <c r="K27" s="91"/>
      <c r="L27" s="91"/>
      <c r="M27" s="9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1" t="s">
        <v>28</v>
      </c>
      <c r="C29" s="91"/>
      <c r="D29" s="91"/>
      <c r="E29" s="91"/>
      <c r="F29" s="91"/>
      <c r="G29" s="91"/>
      <c r="H29" s="91"/>
      <c r="I29" s="91"/>
      <c r="J29" s="91"/>
      <c r="K29" s="91"/>
      <c r="L29" s="91"/>
      <c r="M29" s="9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J7">
    <cfRule type="expression" dxfId="33" priority="148">
      <formula>$I$6&gt;0</formula>
    </cfRule>
    <cfRule type="expression" dxfId="32" priority="149">
      <formula>$I$6=0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L9">
    <cfRule type="expression" dxfId="14" priority="114">
      <formula>$K$8</formula>
    </cfRule>
    <cfRule type="expression" dxfId="13"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F2" s="110" t="s">
        <v>35</v>
      </c>
      <c r="G2" s="112" t="s">
        <v>7</v>
      </c>
      <c r="H2" s="113"/>
      <c r="I2" s="104" t="s">
        <v>36</v>
      </c>
      <c r="J2" s="105"/>
      <c r="K2" s="105"/>
      <c r="L2" s="105"/>
      <c r="M2" s="105"/>
      <c r="N2" s="105"/>
      <c r="O2" s="105"/>
      <c r="P2" s="106"/>
    </row>
    <row r="3" spans="2:16" ht="20.25" customHeight="1" thickBot="1" x14ac:dyDescent="0.3">
      <c r="B3" t="s">
        <v>20</v>
      </c>
      <c r="D3">
        <v>1</v>
      </c>
      <c r="F3" s="111"/>
      <c r="G3" s="114"/>
      <c r="H3" s="115"/>
      <c r="I3" s="68" t="s">
        <v>0</v>
      </c>
      <c r="J3" s="56" t="s">
        <v>2</v>
      </c>
      <c r="K3" s="56" t="s">
        <v>3</v>
      </c>
      <c r="L3" s="56" t="s">
        <v>4</v>
      </c>
      <c r="M3" s="56" t="s">
        <v>5</v>
      </c>
      <c r="N3" s="56" t="s">
        <v>6</v>
      </c>
      <c r="O3" s="56" t="s">
        <v>32</v>
      </c>
      <c r="P3" s="57" t="s">
        <v>1</v>
      </c>
    </row>
    <row r="4" spans="2:16" ht="30" customHeight="1" thickTop="1" x14ac:dyDescent="0.25">
      <c r="B4" t="s">
        <v>22</v>
      </c>
      <c r="D4">
        <v>2</v>
      </c>
      <c r="F4" s="109" t="s">
        <v>44</v>
      </c>
      <c r="G4" s="60" t="s">
        <v>11</v>
      </c>
      <c r="H4" s="66" t="s">
        <v>37</v>
      </c>
      <c r="I4" s="69">
        <v>2</v>
      </c>
      <c r="J4" s="61">
        <v>2</v>
      </c>
      <c r="K4" s="61">
        <v>2</v>
      </c>
      <c r="L4" s="61">
        <v>2</v>
      </c>
      <c r="M4" s="61">
        <v>20</v>
      </c>
      <c r="N4" s="61">
        <v>394</v>
      </c>
      <c r="O4" s="61">
        <v>400</v>
      </c>
      <c r="P4" s="62">
        <v>530</v>
      </c>
    </row>
    <row r="5" spans="2:16" ht="30" customHeight="1" thickBot="1" x14ac:dyDescent="0.3">
      <c r="B5" t="s">
        <v>21</v>
      </c>
      <c r="D5">
        <v>3</v>
      </c>
      <c r="F5" s="108"/>
      <c r="G5" s="63" t="s">
        <v>12</v>
      </c>
      <c r="H5" s="67" t="s">
        <v>37</v>
      </c>
      <c r="I5" s="70"/>
      <c r="J5" s="64">
        <v>1</v>
      </c>
      <c r="K5" s="64">
        <v>1</v>
      </c>
      <c r="L5" s="64">
        <v>1</v>
      </c>
      <c r="M5" s="64">
        <v>1</v>
      </c>
      <c r="N5" s="64">
        <v>1</v>
      </c>
      <c r="O5" s="64">
        <v>5</v>
      </c>
      <c r="P5" s="65">
        <v>5</v>
      </c>
    </row>
    <row r="6" spans="2:16" ht="30" customHeight="1" thickTop="1" x14ac:dyDescent="0.25">
      <c r="F6" s="107" t="s">
        <v>41</v>
      </c>
      <c r="G6" s="60" t="s">
        <v>11</v>
      </c>
      <c r="H6" s="66" t="s">
        <v>37</v>
      </c>
      <c r="I6" s="69">
        <v>2</v>
      </c>
      <c r="J6" s="61">
        <v>2</v>
      </c>
      <c r="K6" s="61">
        <v>2</v>
      </c>
      <c r="L6" s="61">
        <v>2</v>
      </c>
      <c r="M6" s="61"/>
      <c r="N6" s="61"/>
      <c r="O6" s="61"/>
      <c r="P6" s="62"/>
    </row>
    <row r="7" spans="2:16" ht="30" customHeight="1" thickBot="1" x14ac:dyDescent="0.3">
      <c r="F7" s="108"/>
      <c r="G7" s="63" t="s">
        <v>12</v>
      </c>
      <c r="H7" s="67" t="s">
        <v>37</v>
      </c>
      <c r="I7" s="70">
        <v>1</v>
      </c>
      <c r="J7" s="64"/>
      <c r="K7" s="64"/>
      <c r="L7" s="64"/>
      <c r="M7" s="64"/>
      <c r="N7" s="64"/>
      <c r="O7" s="64"/>
      <c r="P7" s="65"/>
    </row>
    <row r="8" spans="2:16" ht="30" customHeight="1" thickTop="1" x14ac:dyDescent="0.25">
      <c r="D8">
        <v>4</v>
      </c>
      <c r="F8" s="107" t="s">
        <v>43</v>
      </c>
      <c r="G8" s="60" t="s">
        <v>11</v>
      </c>
      <c r="H8" s="66" t="s">
        <v>37</v>
      </c>
      <c r="I8" s="69"/>
      <c r="J8" s="61"/>
      <c r="K8" s="61"/>
      <c r="L8" s="61"/>
      <c r="M8" s="61"/>
      <c r="N8" s="61"/>
      <c r="O8" s="61"/>
      <c r="P8" s="62"/>
    </row>
    <row r="9" spans="2:16" ht="30" customHeight="1" thickBot="1" x14ac:dyDescent="0.3">
      <c r="D9">
        <v>5</v>
      </c>
      <c r="F9" s="108"/>
      <c r="G9" s="63" t="s">
        <v>12</v>
      </c>
      <c r="H9" s="67" t="s">
        <v>37</v>
      </c>
      <c r="I9" s="70"/>
      <c r="J9" s="64"/>
      <c r="K9" s="64"/>
      <c r="L9" s="64"/>
      <c r="M9" s="64"/>
      <c r="N9" s="64"/>
      <c r="O9" s="64"/>
      <c r="P9" s="65"/>
    </row>
    <row r="10" spans="2:16" ht="30" customHeight="1" thickTop="1" x14ac:dyDescent="0.25">
      <c r="F10" s="107" t="s">
        <v>42</v>
      </c>
      <c r="G10" s="60" t="s">
        <v>11</v>
      </c>
      <c r="H10" s="66" t="s">
        <v>37</v>
      </c>
      <c r="I10" s="69">
        <v>2</v>
      </c>
      <c r="J10" s="61">
        <v>2</v>
      </c>
      <c r="K10" s="61">
        <v>2</v>
      </c>
      <c r="L10" s="61">
        <v>2</v>
      </c>
      <c r="M10" s="61">
        <v>10</v>
      </c>
      <c r="N10" s="61">
        <v>10</v>
      </c>
      <c r="O10" s="61">
        <v>30</v>
      </c>
      <c r="P10" s="62">
        <v>50</v>
      </c>
    </row>
    <row r="11" spans="2:16" ht="30" customHeight="1" thickBot="1" x14ac:dyDescent="0.3">
      <c r="F11" s="108"/>
      <c r="G11" s="63" t="s">
        <v>12</v>
      </c>
      <c r="H11" s="67" t="s">
        <v>37</v>
      </c>
      <c r="I11" s="70">
        <v>1</v>
      </c>
      <c r="J11" s="64">
        <v>1</v>
      </c>
      <c r="K11" s="64">
        <v>1</v>
      </c>
      <c r="L11" s="64">
        <v>1</v>
      </c>
      <c r="M11" s="64">
        <v>1</v>
      </c>
      <c r="N11" s="64">
        <v>1</v>
      </c>
      <c r="O11" s="64">
        <v>5</v>
      </c>
      <c r="P11" s="65">
        <v>5</v>
      </c>
    </row>
    <row r="12" spans="2:16" ht="15" customHeight="1" thickTop="1" x14ac:dyDescent="0.25">
      <c r="F12" s="26"/>
    </row>
    <row r="13" spans="2:16" x14ac:dyDescent="0.25">
      <c r="F13" s="53" t="s">
        <v>40</v>
      </c>
      <c r="G13" s="51" t="s">
        <v>20</v>
      </c>
    </row>
    <row r="14" spans="2:16" x14ac:dyDescent="0.25">
      <c r="F14" s="54" t="s">
        <v>39</v>
      </c>
      <c r="G14" s="31" t="s">
        <v>52</v>
      </c>
    </row>
    <row r="15" spans="2:16" x14ac:dyDescent="0.25">
      <c r="F15" s="54" t="s">
        <v>38</v>
      </c>
      <c r="G15" s="31">
        <v>39166</v>
      </c>
    </row>
    <row r="16" spans="2:16" x14ac:dyDescent="0.25">
      <c r="F16" s="55"/>
    </row>
    <row r="21" spans="6:6" x14ac:dyDescent="0.25">
      <c r="F21">
        <f>COUNT(TAB!I4:P4,TAB!I5:P5,TAB!I6:P6,TAB!I7:P7,TAB!I8:P8,TAB!I9:P9,TAB!I10:P10,TAB!I11:P11)</f>
        <v>36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2019-06-05T06:04:25Z</dcterms:modified>
</cp:coreProperties>
</file>