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21090" windowHeight="9855" activeTab="0"/>
  </bookViews>
  <sheets>
    <sheet name="CZ.1.07 2.3.00 30.0031" sheetId="1" r:id="rId1"/>
  </sheets>
  <definedNames/>
  <calcPr calcId="145621"/>
</workbook>
</file>

<file path=xl/sharedStrings.xml><?xml version="1.0" encoding="utf-8"?>
<sst xmlns="http://schemas.openxmlformats.org/spreadsheetml/2006/main" count="36" uniqueCount="36">
  <si>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</si>
  <si>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</si>
  <si>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</si>
  <si>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</si>
  <si>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</si>
  <si>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</si>
  <si>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</si>
  <si>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</si>
  <si>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</si>
  <si>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</si>
  <si>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</si>
  <si>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</si>
  <si>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</si>
  <si>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</si>
  <si>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</si>
  <si>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www. pef.mendelu</t>
  </si>
  <si>
    <t xml:space="preserve">Desky s kovovým klipem A4 </t>
  </si>
  <si>
    <t xml:space="preserve">Deštník </t>
  </si>
  <si>
    <t>Termohrnek</t>
  </si>
  <si>
    <t>Deka</t>
  </si>
  <si>
    <t>Polypropylenove boxy na dokumenty</t>
  </si>
  <si>
    <t>průměr 100x90 cm, manuální otvírání, dřevěná rukojeť, barva modrá (Pantone 2945, CMYK: 100/60/0/0, RGB: 0/70/160) případně nejblíže podobná, potisk bílý, potisk o velikosti min. 10x10 cm s logolinkem č.1 + z druhé strany logo PEF s www (o velikosti min. 10x10cm)</t>
  </si>
  <si>
    <t>objem cca. 380 ml, materiál: nerezová ocel 18/10/silikon, dvojitá stěna zaručující vysokou míru izolace, silikonový uzávěr, barva modrá (Pantone 2945, CMYK: 100/60/0/0, RGB: 0/70/160) případně nejblíže podobná, potisk bílý, potisk o velikosti min. 3x3 cm, potisk logolinkem č.1  + z druhé strany logo PEF s www (o velikosti min. 3x3cm)</t>
  </si>
  <si>
    <t>Desky s kovovým klipem A4 jednoduché, potah plastový, barva modrá (Pantone 2945, CMYK: 100/60/0/0, RGB: 0/70/160) případně nejblíže podobná, potisk bílý, potisk z přední strany logo PEF s www o velikosti min. 3x3cm, z druhé strany o velikosti min. 6x6cm s logolinkem č.1</t>
  </si>
  <si>
    <t>Deka na piknik, vrchní strana: 100 % polyester; spodní strana: 100 % polyetylen, rozměry cca 200 x 200 cm, barva modrá (Pantone 2945, CMYK: 100/60/0/0, RGB: 0/70/160) případně nejblíže podobná, potisk bílý, potisk o velikosti min. 10x10 cm, potisk s logolinkem č.1 + z vrchní strany logo PEF s www (o velikosti min. 10x10cm)</t>
  </si>
  <si>
    <t>Polypropylenové boxy na dokumenty, formát A4, materiál polypropylén o tloušce 0,8 mm, hřbet 30 mm, zavírání na gumičku (spojovací prvek kulatá guma o průměru cca 3 mm umístěná na zadní straně boxu),  barva modrá (Pantone 2945, CMYK: 100/60/0/0, RGB: 0/70/160) případně nejblíže podobná, potisk bílý, potisk o velikosti min. 6x6 cm, potisk zadní strany s logolinkem č.1 + z přední strany logo PEF s www (o velikosti min. 4x4cm). Dodání v kompletně složeném stavu.</t>
  </si>
  <si>
    <t>CZ.1.07/2.3.00/30.0031</t>
  </si>
  <si>
    <t>Ing. Jaroslav Pakosta, jaroslav.pakosta@mendelu.cz , telefon 545132702</t>
  </si>
  <si>
    <t>Postdoktorské pozice v technických a ekonomických oborech na MENDELU</t>
  </si>
  <si>
    <t>Sportovní aluminiová láhev</t>
  </si>
  <si>
    <t>šitá vazba, počet listů 30, linkovaný, potisk na každé straně dle vzoru: A5_blok_Mendelu_FINAL_tisk_black</t>
  </si>
  <si>
    <t>Sportovní aluminiová láhev, objem 600 ml, s vnitřní chemicky inertní úpravou zajišťující hygienickou nezávadnost a neutrální chuť, z recyklovatelných materiálů (vč. uzávěru), neobsahující bisfenoly ani jiné zdraví škodlivé látky, použití pro různé nápoje od ovocných džusů přes iontové nápoje až po ohřívané tekutiny do 85°C, mechanicky odolná, barva modrá (Pantone 2945, CMYK: 100/60/0/0, RGB: 0/70/160) případně nejblíže podobná, potisk bílý, potisk o velikosti min. 3x3 cm s logolinkem č.1 + z druhé strany logo PEF s www (o velikosti min. 3x3cm)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</si>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</sst>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6" fillId="0" borderId="15" xfId="0" applyFont="1" applyBorder="1" applyAlignment="1">
      <alignment horizontal="left"/>
    </xf>
    <xf numFmtId="0" fontId="2" fillId="0" borderId="16" xfId="0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4" fontId="6" fillId="0" borderId="17" xfId="0" applyNumberFormat="1" applyFont="1" applyBorder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2" fillId="0" borderId="7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4" fontId="2" fillId="0" borderId="2" xfId="0" applyNumberFormat="1" applyFont="1" applyBorder="1"/>
    <xf numFmtId="3" fontId="2" fillId="0" borderId="19" xfId="0" applyNumberFormat="1" applyFont="1" applyBorder="1"/>
    <xf numFmtId="4" fontId="0" fillId="2" borderId="1" xfId="0" applyNumberForma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wrapText="1"/>
    </xf>
    <xf numFmtId="4" fontId="2" fillId="0" borderId="21" xfId="0" applyNumberFormat="1" applyFont="1" applyBorder="1"/>
    <xf numFmtId="4" fontId="6" fillId="0" borderId="22" xfId="0" applyNumberFormat="1" applyFont="1" applyBorder="1"/>
    <xf numFmtId="0" fontId="0" fillId="0" borderId="1" xfId="0" applyBorder="1"/>
    <xf numFmtId="0" fontId="2" fillId="0" borderId="2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23" xfId="0" applyFont="1" applyBorder="1"/>
    <xf numFmtId="0" fontId="0" fillId="0" borderId="24" xfId="0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152400</xdr:rowOff>
    </xdr:from>
    <xdr:to>
      <xdr:col>2</xdr:col>
      <xdr:colOff>2428875</xdr:colOff>
      <xdr:row>8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723900"/>
          <a:ext cx="58197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24</xdr:row>
      <xdr:rowOff>323850</xdr:rowOff>
    </xdr:from>
    <xdr:to>
      <xdr:col>2</xdr:col>
      <xdr:colOff>2628900</xdr:colOff>
      <xdr:row>24</xdr:row>
      <xdr:rowOff>1285875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11182350"/>
          <a:ext cx="5819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29</xdr:row>
      <xdr:rowOff>104775</xdr:rowOff>
    </xdr:from>
    <xdr:to>
      <xdr:col>1</xdr:col>
      <xdr:colOff>2495550</xdr:colOff>
      <xdr:row>34</xdr:row>
      <xdr:rowOff>104775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52625" y="13306425"/>
          <a:ext cx="1666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6"/>
  <sheetViews>
    <sheetView tabSelected="1" workbookViewId="0" topLeftCell="A16">
      <selection activeCell="I24" sqref="I24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1.00390625" style="0" customWidth="1"/>
    <col min="10" max="10" width="12.57421875" style="0" customWidth="1"/>
    <col min="11" max="11" width="11.140625" style="0" customWidth="1"/>
    <col min="12" max="12" width="11.28125" style="0" customWidth="1"/>
  </cols>
  <sheetData>
    <row r="3" spans="1:8" ht="15">
      <c r="A3" s="53"/>
      <c r="B3" s="53"/>
      <c r="C3" s="53"/>
      <c r="D3" s="53"/>
      <c r="E3" s="53"/>
      <c r="F3" s="53"/>
      <c r="G3" s="53"/>
      <c r="H3" s="53"/>
    </row>
    <row r="4" spans="1:8" ht="15">
      <c r="A4" s="53"/>
      <c r="B4" s="53"/>
      <c r="C4" s="53"/>
      <c r="D4" s="53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ht="15">
      <c r="A6" s="53"/>
      <c r="B6" s="53"/>
      <c r="C6" s="53"/>
      <c r="D6" s="53"/>
      <c r="E6" s="53"/>
      <c r="F6" s="53"/>
      <c r="G6" s="53"/>
      <c r="H6" s="53"/>
    </row>
    <row r="7" spans="1:8" ht="15">
      <c r="A7" s="53"/>
      <c r="B7" s="53"/>
      <c r="C7" s="53"/>
      <c r="D7" s="53"/>
      <c r="E7" s="53"/>
      <c r="F7" s="53"/>
      <c r="G7" s="53"/>
      <c r="H7" s="53"/>
    </row>
    <row r="8" spans="1:8" ht="15">
      <c r="A8" s="53"/>
      <c r="B8" s="53"/>
      <c r="C8" s="53"/>
      <c r="D8" s="53"/>
      <c r="E8" s="53"/>
      <c r="F8" s="53"/>
      <c r="G8" s="53"/>
      <c r="H8" s="53"/>
    </row>
    <row r="9" spans="1:8" ht="15">
      <c r="A9" s="53"/>
      <c r="B9" s="53"/>
      <c r="C9" s="53"/>
      <c r="D9" s="53"/>
      <c r="E9" s="53"/>
      <c r="F9" s="53"/>
      <c r="G9" s="53"/>
      <c r="H9" s="53"/>
    </row>
    <row r="10" spans="1:8" ht="15">
      <c r="A10" s="53"/>
      <c r="B10" s="53"/>
      <c r="C10" s="53"/>
      <c r="D10" s="53"/>
      <c r="E10" s="53"/>
      <c r="F10" s="53"/>
      <c r="G10" s="53"/>
      <c r="H10" s="53"/>
    </row>
    <row r="11" spans="1:8" ht="15">
      <c r="A11" s="12" t="s">
        <v>2</v>
      </c>
      <c r="B11" s="54" t="s">
        <v>28</v>
      </c>
      <c r="C11" s="54"/>
      <c r="D11" s="54"/>
      <c r="E11" s="54"/>
      <c r="F11" s="54"/>
      <c r="G11" s="54"/>
      <c r="H11" s="54"/>
    </row>
    <row r="12" spans="1:8" ht="15">
      <c r="A12" s="12" t="s">
        <v>3</v>
      </c>
      <c r="B12" s="54" t="s">
        <v>26</v>
      </c>
      <c r="C12" s="54"/>
      <c r="D12" s="54"/>
      <c r="E12" s="54"/>
      <c r="F12" s="54"/>
      <c r="G12" s="54"/>
      <c r="H12" s="54"/>
    </row>
    <row r="13" spans="1:8" ht="45">
      <c r="A13" s="36" t="s">
        <v>14</v>
      </c>
      <c r="B13" s="54" t="s">
        <v>27</v>
      </c>
      <c r="C13" s="54"/>
      <c r="D13" s="54"/>
      <c r="E13" s="54"/>
      <c r="F13" s="54"/>
      <c r="G13" s="54"/>
      <c r="H13" s="54"/>
    </row>
    <row r="14" spans="1:8" s="11" customFormat="1" ht="15.75" thickBot="1">
      <c r="A14" s="16"/>
      <c r="B14" s="16"/>
      <c r="C14" s="16"/>
      <c r="D14" s="16"/>
      <c r="E14" s="16"/>
      <c r="F14" s="16"/>
      <c r="G14" s="16"/>
      <c r="H14" s="16"/>
    </row>
    <row r="15" spans="1:12" ht="60.75" thickBot="1">
      <c r="A15" s="23" t="s">
        <v>11</v>
      </c>
      <c r="B15" s="24" t="s">
        <v>4</v>
      </c>
      <c r="C15" s="25" t="s">
        <v>0</v>
      </c>
      <c r="D15" s="26" t="s">
        <v>1</v>
      </c>
      <c r="E15" s="27" t="s">
        <v>7</v>
      </c>
      <c r="F15" s="28" t="s">
        <v>8</v>
      </c>
      <c r="G15" s="27" t="s">
        <v>9</v>
      </c>
      <c r="H15" s="45" t="s">
        <v>10</v>
      </c>
      <c r="I15" s="44" t="s">
        <v>32</v>
      </c>
      <c r="J15" s="44" t="s">
        <v>33</v>
      </c>
      <c r="K15" s="44" t="s">
        <v>34</v>
      </c>
      <c r="L15" s="44" t="s">
        <v>35</v>
      </c>
    </row>
    <row r="16" spans="1:12" ht="121.5" thickTop="1">
      <c r="A16" s="29">
        <v>1</v>
      </c>
      <c r="B16" s="14" t="s">
        <v>29</v>
      </c>
      <c r="C16" s="15" t="s">
        <v>31</v>
      </c>
      <c r="D16" s="8">
        <v>250</v>
      </c>
      <c r="E16" s="5">
        <v>300</v>
      </c>
      <c r="F16" s="5">
        <f>E16*0.21</f>
        <v>63</v>
      </c>
      <c r="G16" s="5">
        <f aca="true" t="shared" si="0" ref="G16:G22">D16*E16</f>
        <v>75000</v>
      </c>
      <c r="H16" s="46">
        <f aca="true" t="shared" si="1" ref="H16:H22">G16*1.21</f>
        <v>90750</v>
      </c>
      <c r="I16" s="2"/>
      <c r="J16" s="48"/>
      <c r="K16" s="48"/>
      <c r="L16" s="48"/>
    </row>
    <row r="17" spans="1:12" ht="60.75">
      <c r="A17" s="29">
        <v>2</v>
      </c>
      <c r="B17" s="13" t="s">
        <v>17</v>
      </c>
      <c r="C17" s="41" t="s">
        <v>21</v>
      </c>
      <c r="D17" s="43">
        <v>250</v>
      </c>
      <c r="E17" s="5">
        <v>200</v>
      </c>
      <c r="F17" s="5">
        <f aca="true" t="shared" si="2" ref="F17:F22">E17*0.21</f>
        <v>42</v>
      </c>
      <c r="G17" s="5">
        <f t="shared" si="0"/>
        <v>50000</v>
      </c>
      <c r="H17" s="46">
        <f t="shared" si="1"/>
        <v>60500</v>
      </c>
      <c r="I17" s="2"/>
      <c r="J17" s="48"/>
      <c r="K17" s="48"/>
      <c r="L17" s="48"/>
    </row>
    <row r="18" spans="1:12" ht="72.75">
      <c r="A18" s="29">
        <v>3</v>
      </c>
      <c r="B18" s="40" t="s">
        <v>19</v>
      </c>
      <c r="C18" s="15" t="s">
        <v>24</v>
      </c>
      <c r="D18" s="8">
        <v>150</v>
      </c>
      <c r="E18" s="42">
        <v>350</v>
      </c>
      <c r="F18" s="5">
        <f t="shared" si="2"/>
        <v>73.5</v>
      </c>
      <c r="G18" s="5">
        <f t="shared" si="0"/>
        <v>52500</v>
      </c>
      <c r="H18" s="46">
        <f t="shared" si="1"/>
        <v>63525</v>
      </c>
      <c r="I18" s="2"/>
      <c r="J18" s="48"/>
      <c r="K18" s="48"/>
      <c r="L18" s="48"/>
    </row>
    <row r="19" spans="1:12" ht="72.75">
      <c r="A19" s="29">
        <v>4</v>
      </c>
      <c r="B19" s="38" t="s">
        <v>18</v>
      </c>
      <c r="C19" s="39" t="s">
        <v>22</v>
      </c>
      <c r="D19" s="20">
        <v>150</v>
      </c>
      <c r="E19" s="5">
        <v>300</v>
      </c>
      <c r="F19" s="5">
        <f t="shared" si="2"/>
        <v>63</v>
      </c>
      <c r="G19" s="5">
        <f t="shared" si="0"/>
        <v>45000</v>
      </c>
      <c r="H19" s="46">
        <f t="shared" si="1"/>
        <v>54450</v>
      </c>
      <c r="I19" s="2"/>
      <c r="J19" s="48"/>
      <c r="K19" s="48"/>
      <c r="L19" s="48"/>
    </row>
    <row r="20" spans="1:12" ht="24.75">
      <c r="A20" s="29">
        <v>5</v>
      </c>
      <c r="B20" s="14" t="s">
        <v>5</v>
      </c>
      <c r="C20" s="15" t="s">
        <v>30</v>
      </c>
      <c r="D20" s="8">
        <v>750</v>
      </c>
      <c r="E20" s="5">
        <v>28</v>
      </c>
      <c r="F20" s="5">
        <f t="shared" si="2"/>
        <v>5.88</v>
      </c>
      <c r="G20" s="5">
        <f t="shared" si="0"/>
        <v>21000</v>
      </c>
      <c r="H20" s="46">
        <f t="shared" si="1"/>
        <v>25410</v>
      </c>
      <c r="I20" s="2"/>
      <c r="J20" s="48"/>
      <c r="K20" s="48"/>
      <c r="L20" s="48"/>
    </row>
    <row r="21" spans="1:12" ht="60.75">
      <c r="A21" s="29">
        <v>6</v>
      </c>
      <c r="B21" s="14" t="s">
        <v>16</v>
      </c>
      <c r="C21" s="15" t="s">
        <v>23</v>
      </c>
      <c r="D21" s="8">
        <v>700</v>
      </c>
      <c r="E21" s="5">
        <v>70</v>
      </c>
      <c r="F21" s="5">
        <f>E21*0.21</f>
        <v>14.7</v>
      </c>
      <c r="G21" s="5">
        <f t="shared" si="0"/>
        <v>49000</v>
      </c>
      <c r="H21" s="46">
        <f t="shared" si="1"/>
        <v>59290</v>
      </c>
      <c r="I21" s="2"/>
      <c r="J21" s="48"/>
      <c r="K21" s="48"/>
      <c r="L21" s="48"/>
    </row>
    <row r="22" spans="1:12" ht="108.75">
      <c r="A22" s="29">
        <v>7</v>
      </c>
      <c r="B22" s="14" t="s">
        <v>20</v>
      </c>
      <c r="C22" s="15" t="s">
        <v>25</v>
      </c>
      <c r="D22" s="8">
        <v>500</v>
      </c>
      <c r="E22" s="5">
        <v>80</v>
      </c>
      <c r="F22" s="5">
        <f t="shared" si="2"/>
        <v>16.8</v>
      </c>
      <c r="G22" s="5">
        <f t="shared" si="0"/>
        <v>40000</v>
      </c>
      <c r="H22" s="46">
        <f t="shared" si="1"/>
        <v>48400</v>
      </c>
      <c r="I22" s="2"/>
      <c r="J22" s="48"/>
      <c r="K22" s="48"/>
      <c r="L22" s="48"/>
    </row>
    <row r="23" spans="1:12" ht="16.5" thickBot="1">
      <c r="A23" s="30"/>
      <c r="B23" s="31" t="s">
        <v>6</v>
      </c>
      <c r="C23" s="32"/>
      <c r="D23" s="33"/>
      <c r="E23" s="34"/>
      <c r="F23" s="34"/>
      <c r="G23" s="35">
        <f>SUM(G16:G22)</f>
        <v>332500</v>
      </c>
      <c r="H23" s="47">
        <f>SUM(H16:H22)</f>
        <v>402325</v>
      </c>
      <c r="I23" s="55"/>
      <c r="J23" s="56"/>
      <c r="K23" s="48"/>
      <c r="L23" s="48"/>
    </row>
    <row r="24" spans="1:10" ht="15">
      <c r="A24" s="17"/>
      <c r="B24" s="18"/>
      <c r="C24" s="19"/>
      <c r="D24" s="20"/>
      <c r="E24" s="21"/>
      <c r="F24" s="21"/>
      <c r="G24" s="21"/>
      <c r="H24" s="22"/>
      <c r="I24" s="1"/>
      <c r="J24" s="57"/>
    </row>
    <row r="25" spans="1:9" ht="124.5" customHeight="1">
      <c r="A25" s="37" t="s">
        <v>12</v>
      </c>
      <c r="B25" s="49"/>
      <c r="C25" s="50"/>
      <c r="D25" s="8"/>
      <c r="E25" s="5"/>
      <c r="F25" s="5"/>
      <c r="G25" s="5"/>
      <c r="H25" s="10"/>
      <c r="I25" s="1"/>
    </row>
    <row r="26" spans="1:9" ht="15">
      <c r="A26" s="9"/>
      <c r="B26" s="3"/>
      <c r="C26" s="2"/>
      <c r="D26" s="8"/>
      <c r="E26" s="5"/>
      <c r="F26" s="5"/>
      <c r="G26" s="5"/>
      <c r="H26" s="10"/>
      <c r="I26" s="1"/>
    </row>
    <row r="27" spans="1:9" ht="15">
      <c r="A27" s="9"/>
      <c r="B27" s="51"/>
      <c r="C27" s="52"/>
      <c r="D27" s="52"/>
      <c r="E27" s="52"/>
      <c r="F27" s="52"/>
      <c r="G27" s="52"/>
      <c r="H27" s="52"/>
      <c r="I27" s="1"/>
    </row>
    <row r="28" spans="1:9" ht="15">
      <c r="A28" s="9" t="s">
        <v>13</v>
      </c>
      <c r="B28" s="49"/>
      <c r="C28" s="50"/>
      <c r="D28" s="8"/>
      <c r="E28" s="5"/>
      <c r="F28" s="5"/>
      <c r="G28" s="5"/>
      <c r="H28" s="10"/>
      <c r="I28" s="1"/>
    </row>
    <row r="29" spans="1:9" ht="15">
      <c r="A29" s="9"/>
      <c r="B29" s="3"/>
      <c r="C29" s="2"/>
      <c r="D29" s="8"/>
      <c r="E29" s="5"/>
      <c r="F29" s="5"/>
      <c r="G29" s="5"/>
      <c r="H29" s="10"/>
      <c r="I29" s="1"/>
    </row>
    <row r="30" ht="15"/>
    <row r="31" ht="15"/>
    <row r="32" ht="15"/>
    <row r="33" ht="15"/>
    <row r="34" ht="15"/>
    <row r="35" ht="15"/>
    <row r="36" ht="15">
      <c r="B36" s="6" t="s">
        <v>15</v>
      </c>
    </row>
  </sheetData>
  <mergeCells count="7">
    <mergeCell ref="B28:C28"/>
    <mergeCell ref="B27:H27"/>
    <mergeCell ref="A3:H10"/>
    <mergeCell ref="B11:H11"/>
    <mergeCell ref="B12:H12"/>
    <mergeCell ref="B13:H13"/>
    <mergeCell ref="B25:C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MdSsfoKKo7hzHrXR3QWOAOO4zDE=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5Jy09AKySWH6t7tOU3q+SUJ4sZ8=</DigestValue>
    </Reference>
  </SignedInfo>
  <SignatureValue>rg56P1on/h5SnhsLNn451JsL5gFv9bWZjCYenU4S14hkHbgn3eNZzMlBlpcSSxjYHH3Yhw49Hlxg
dKxwLnWO1xtbnFwEAcvrBCstnWF9ayc/hdChiCp7WZ8WcjOyAsa3TdeyacfpHZIEF8wL35K0a86n
RdPAhMS7QZN1he/VDhUwVvKyRPDfms1L/LpbxsjT8NAs2LZa3Zd5L4GYaEv6zcW4QpD1rHT/oq3i
uxC6vQWdeTNC8KJpCwP9g+ko34EQWNzZ1wzoWySongNTPKJS21mflAc/XbvABpt7aQ1s5/IzdOZU
YY1xYClxgVznZaNrmmFsPuWfyh7MfYXWGarL6g==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BZKmnPgupVSjtuBms2COGp1dAvc=</DigestValue>
      </Reference>
      <Reference URI="/xl/drawings/drawing1.xml?ContentType=application/vnd.openxmlformats-officedocument.drawing+xml">
        <DigestMethod Algorithm="http://www.w3.org/2000/09/xmldsig#sha1"/>
        <DigestValue>SaVAMiYuAPArYK5Q49LfSjXgAkE=</DigestValue>
      </Reference>
      <Reference URI="/xl/media/image1.jpeg?ContentType=image/jpeg">
        <DigestMethod Algorithm="http://www.w3.org/2000/09/xmldsig#sha1"/>
        <DigestValue>TQ+eMXxl88bvHTsrtFnR0HiXMhA=</DigestValue>
      </Reference>
      <Reference URI="/xl/media/image2.jpeg?ContentType=image/jpeg">
        <DigestMethod Algorithm="http://www.w3.org/2000/09/xmldsig#sha1"/>
        <DigestValue>VbvKSMJfzIge1yJ8aQ0iy4RhdbU=</DigestValue>
      </Reference>
      <Reference URI="/xl/calcChain.xml?ContentType=application/vnd.openxmlformats-officedocument.spreadsheetml.calcChain+xml">
        <DigestMethod Algorithm="http://www.w3.org/2000/09/xmldsig#sha1"/>
        <DigestValue>EvgJiqhnWHJVNf1pJYk0CH/QtKU=</DigestValue>
      </Reference>
      <Reference URI="/xl/worksheets/sheet1.xml?ContentType=application/vnd.openxmlformats-officedocument.spreadsheetml.worksheet+xml">
        <DigestMethod Algorithm="http://www.w3.org/2000/09/xmldsig#sha1"/>
        <DigestValue>kRIRq1y7Xaj6f0evxH7+eJ1FbxA=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Xw2l7ElmGfvi3AkLfqCMg4ql7pA=</DigestValue>
      </Reference>
      <Reference URI="/xl/styles.xml?ContentType=application/vnd.openxmlformats-officedocument.spreadsheetml.styles+xml">
        <DigestMethod Algorithm="http://www.w3.org/2000/09/xmldsig#sha1"/>
        <DigestValue>4EYZbBucWoN9i3Z3TYqUqVsFz2M=</DigestValue>
      </Reference>
      <Reference URI="/xl/sharedStrings.xml?ContentType=application/vnd.openxmlformats-officedocument.spreadsheetml.sharedStrings+xml">
        <DigestMethod Algorithm="http://www.w3.org/2000/09/xmldsig#sha1"/>
        <DigestValue>oVlJptBN+MlgUQR2JzMNg3javtU=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/9adjvfyh2ALUqKznvdlvGeCM70=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2013-07-25T08:16:42Z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2013-07-25T08:16:42Z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2013-05-23T08:21:23Z</cp:lastPrinted>
  <dcterms:created xsi:type="dcterms:W3CDTF">2011-07-13T14:14:40Z</dcterms:created>
  <dcterms:modified xsi:type="dcterms:W3CDTF">2013-07-25T08:16:32Z</dcterms:modified>
  <cp:category/>
  <cp:version/>
  <cp:contentType/>
  <cp:contentStatus/>
</cp:coreProperties>
</file>