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60" windowWidth="25170" windowHeight="10665" activeTab="0"/>
  </bookViews>
  <sheets>
    <sheet name="PRO VZ " sheetId="3" r:id="rId1"/>
  </sheets>
  <definedNames/>
  <calcPr calcId="145621"/>
</workbook>
</file>

<file path=xl/sharedStrings.xml><?xml version="1.0" encoding="utf-8"?>
<sst xmlns="http://schemas.openxmlformats.org/spreadsheetml/2006/main" count="103" uniqueCount="76">
  <si>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</si>
  <si>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</si>
  <si>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</si>
  <si>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</si>
  <si>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</si>
  <si>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</si>
  <si>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</si>
  <si>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</si>
  <si>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</si>
  <si>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</si>
  <si>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</si>
  <si>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č.</t>
  </si>
  <si>
    <r>
      <t>Účinná látka a minimální obsah čisté účinné látky v přípravku</t>
    </r>
    <r>
      <rPr>
        <b/>
        <vertAlign val="superscript"/>
        <sz val="11"/>
        <rFont val="Calibri"/>
        <family val="2"/>
        <scheme val="minor"/>
      </rPr>
      <t>1</t>
    </r>
  </si>
  <si>
    <t>Popis</t>
  </si>
  <si>
    <t>Použití</t>
  </si>
  <si>
    <t>Přípustná balení</t>
  </si>
  <si>
    <t xml:space="preserve">Název výrobku </t>
  </si>
  <si>
    <t xml:space="preserve">Velikost balení    </t>
  </si>
  <si>
    <t>Plán v MJ 2016</t>
  </si>
  <si>
    <t xml:space="preserve">Předpokládaný objem dodávek    po dobu platnosti rámcové smlouvy 
</t>
  </si>
  <si>
    <t>Objem pro výpočet 
2016</t>
  </si>
  <si>
    <t xml:space="preserve">Cena </t>
  </si>
  <si>
    <t xml:space="preserve">Předpokládaná hodnota VZ         </t>
  </si>
  <si>
    <r>
      <t xml:space="preserve">Cena bez DPH </t>
    </r>
    <r>
      <rPr>
        <b/>
        <sz val="11"/>
        <color indexed="8"/>
        <rFont val="Calibri"/>
        <family val="2"/>
      </rPr>
      <t>za jednotku</t>
    </r>
  </si>
  <si>
    <t>Cena celkem</t>
  </si>
  <si>
    <t xml:space="preserve"> olejová disperze </t>
  </si>
  <si>
    <t>max 1 l</t>
  </si>
  <si>
    <t>Kč/l</t>
  </si>
  <si>
    <t>Emulgovatelný koncentrát</t>
  </si>
  <si>
    <t>max 5 l</t>
  </si>
  <si>
    <t>Rozpustný koncentrát</t>
  </si>
  <si>
    <t>max 20 l</t>
  </si>
  <si>
    <t>Chlorsulfuron 750 g/kg</t>
  </si>
  <si>
    <t>Ve vodě dispergovatelné granule</t>
  </si>
  <si>
    <t xml:space="preserve">k hubení odolných dvouděložných plevelů a chundelky metlice v ozimých a jarních obilninách </t>
  </si>
  <si>
    <t>max 0.1 kg</t>
  </si>
  <si>
    <t>Kč/kg</t>
  </si>
  <si>
    <t>rozpustný koncentrát ve vodě</t>
  </si>
  <si>
    <t>max 10 l</t>
  </si>
  <si>
    <t>Olejová disperze</t>
  </si>
  <si>
    <t>Suspenzní koncentrát</t>
  </si>
  <si>
    <t>K hubení jednoděložných a dvouděložných plevelých, včetně vytrvalých v kukuřici</t>
  </si>
  <si>
    <t>K hubení jednoletých plevelů v kukuřici a čiroku</t>
  </si>
  <si>
    <t>glufosinát amonný 150 g/l</t>
  </si>
  <si>
    <t>k postemergentnímu ničení plevelů v sadech a vinicích</t>
  </si>
  <si>
    <t>Thifensulfuron-methyl 500 g/kg</t>
  </si>
  <si>
    <t>ve vodě rozpustné granule</t>
  </si>
  <si>
    <t>k hubení jednoděložných a dvouděložných plevelů,  včetně vytrvalých v kukuřici</t>
  </si>
  <si>
    <t>max 1 kg</t>
  </si>
  <si>
    <t>suspenzní koncentrát</t>
  </si>
  <si>
    <t>emulgovatelný koncentrát</t>
  </si>
  <si>
    <r>
      <t xml:space="preserve">Fluroxypyr </t>
    </r>
    <r>
      <rPr>
        <sz val="10"/>
        <color theme="1"/>
        <rFont val="Calibri"/>
        <family val="2"/>
        <scheme val="minor"/>
      </rPr>
      <t>250 g/l</t>
    </r>
  </si>
  <si>
    <t>k postemergetnímu 
hubení odolných dvouděložných plevelů v obilninách bez podsevu, kukuřici, máku setém, v 
travách na semeno, loukách a pastvinách</t>
  </si>
  <si>
    <t>herbicidní přípravek dle Nařízení Ústředního kontrolního a zkušebního ústavu zemědělského povolen
na menšinová použití do vojtěšky proti dvouděložným plevelům</t>
  </si>
  <si>
    <t xml:space="preserve">
 Mesotrion 480 g/l</t>
  </si>
  <si>
    <t>herbicidní přípravek proti dvouděložným jednoletým plevelům v kukuřici a máku</t>
  </si>
  <si>
    <t xml:space="preserve">amidosulfuron 100 g/l 
jodosulfuron-methyl sodný 25 g/l 
Safener:
mefenpyr-diethyl 250 g/l </t>
  </si>
  <si>
    <t>selektivní systémový herbicid k jarnímu nebo podzimnímu hubení dvouděložných plevelů, včetně svízele přítuly, heřmánků, pcháče a dalších plevelů v pšenici a ječmeni</t>
  </si>
  <si>
    <t>Pro postemergentní aplikaci do kukuřice, máku setého,  určený k hubení jednoletých plevelů.</t>
  </si>
  <si>
    <t xml:space="preserve">foramsulfuron 30 g/l 
jodosulfuron-methyl sodný 1 g/l 
thienkarbazon 10 g/l 
Safener:
cyprosulfamid 15 g/l </t>
  </si>
  <si>
    <t>k hubení plevelů v pšenici ozimé, ječmeni ozimém</t>
  </si>
  <si>
    <t>Tembotrion 44 g/l                                                                                                                                                                                                                             Isoxadifen-ethyl 22 g/l</t>
  </si>
  <si>
    <t>foramsulfuron 300 g/kg                                                                                                                                                                                                                iodosulfuron 10 g/kg                                                                                                                                                                                                                        isoxadifen 300 g/kg</t>
  </si>
  <si>
    <t>k hubení vytrvalých a jednoletých plevelů na orné půdě, v ovocných sadech, vinohradech a k likvidaci nežádoucí vegetace na ostatních plochách</t>
  </si>
  <si>
    <t>Chinmerak 83 g/l                                                          Metazachlor 333 g/l</t>
  </si>
  <si>
    <t>S-metolachlor 312,5 g/l                                     Terbuthylazin 187,5 g/l</t>
  </si>
  <si>
    <t xml:space="preserve">Diflufenikan 280 g/l                                              Flufenacet 280 g/l </t>
  </si>
  <si>
    <t>k hubení jednoletých dvouděložných a jednoletých lipnicovitých plevelů v hořčici bílé</t>
  </si>
  <si>
    <t xml:space="preserve">Chlortoluron 250 g/l                                         Diflufenikan 40 g/l                                                Pendimethalin  300 g/l </t>
  </si>
  <si>
    <t>pro podzimní
postemergentní ošetření ozimých obilnin proti jednoletým dvouděložným plevelům,
chundelce metlici a lipnici roční</t>
  </si>
  <si>
    <t xml:space="preserve"> Glyfosát 480 g/l (Skupiny: Glycine)</t>
  </si>
  <si>
    <t>chizalofop-P-tefuryl 40 g/l</t>
  </si>
  <si>
    <t>k postemergentnímu hubení
jednoletých trávovitých plevelů a pýru plazivého v hořčici bílé a máku setém</t>
  </si>
  <si>
    <t>Část č. 2 - Technická specifikace -ceník HERBICIDNÍCH PŘÍPRAVKŮ</t>
  </si>
  <si>
    <t>Celkem za část 2: herbicidy</t>
  </si>
  <si>
    <t>1Zadavatel připouští obsah účinné látky v rozptylu ± 3% z hodnoty uvedené ve sloupci B, kritéria v ostatních sloupcích musí být splněny.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</si>
</sst>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2"/>
      <color indexed="8"/>
      <name val="Calibri"/>
      <family val="2"/>
    </font>
    <font>
      <sz val="10"/>
      <name val="Tahoma"/>
      <family val="2"/>
    </font>
    <font>
      <sz val="10"/>
      <color rgb="FFFF000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  <xf numFmtId="0" fontId="15" fillId="0" borderId="0">
      <alignment/>
      <protection/>
    </xf>
  </cellStyleXfs>
  <cellXfs count="52">
    <xf numFmtId="0" fontId="0" fillId="0" borderId="0" xfId="0"/>
    <xf numFmtId="0" fontId="0" fillId="0" borderId="0" xfId="0" applyProtection="1">
      <protection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0" fontId="7" fillId="2" borderId="1" xfId="0" applyNumberFormat="1" applyFont="1" applyFill="1" applyBorder="1" applyAlignment="1" applyProtection="1">
      <alignment horizontal="center" vertical="center" wrapText="1"/>
      <protection/>
    </xf>
    <xf numFmtId="0" fontId="7" fillId="3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10" fillId="4" borderId="1" xfId="0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9" fillId="5" borderId="1" xfId="0" applyNumberFormat="1" applyFont="1" applyFill="1" applyBorder="1" applyAlignment="1" applyProtection="1">
      <alignment horizontal="center" vertical="center"/>
      <protection/>
    </xf>
    <xf numFmtId="0" fontId="7" fillId="6" borderId="1" xfId="0" applyFont="1" applyFill="1" applyBorder="1" applyAlignment="1" applyProtection="1">
      <alignment horizontal="center" vertical="center" wrapText="1"/>
      <protection/>
    </xf>
    <xf numFmtId="0" fontId="8" fillId="6" borderId="1" xfId="0" applyFont="1" applyFill="1" applyBorder="1" applyAlignment="1" applyProtection="1">
      <alignment horizontal="center" vertical="center" wrapText="1"/>
      <protection/>
    </xf>
    <xf numFmtId="165" fontId="2" fillId="6" borderId="1" xfId="0" applyNumberFormat="1" applyFont="1" applyFill="1" applyBorder="1" applyAlignment="1" applyProtection="1">
      <alignment horizontal="center" vertical="center" wrapText="1"/>
      <protection/>
    </xf>
    <xf numFmtId="164" fontId="8" fillId="6" borderId="1" xfId="0" applyNumberFormat="1" applyFont="1" applyFill="1" applyBorder="1" applyAlignment="1" applyProtection="1">
      <alignment horizontal="center" vertical="center"/>
      <protection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165" fontId="2" fillId="7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/>
      <protection/>
    </xf>
    <xf numFmtId="164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164" fontId="2" fillId="8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10" fillId="9" borderId="1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4" fontId="5" fillId="6" borderId="1" xfId="0" applyNumberFormat="1" applyFont="1" applyFill="1" applyBorder="1" applyAlignment="1" applyProtection="1">
      <alignment horizontal="right" vertical="center"/>
      <protection locked="0"/>
    </xf>
    <xf numFmtId="0" fontId="8" fillId="6" borderId="2" xfId="0" applyFont="1" applyFill="1" applyBorder="1" applyAlignment="1" applyProtection="1">
      <alignment horizontal="center" vertical="center" wrapText="1"/>
      <protection/>
    </xf>
    <xf numFmtId="0" fontId="10" fillId="9" borderId="2" xfId="0" applyFont="1" applyFill="1" applyBorder="1" applyAlignment="1" applyProtection="1">
      <alignment horizontal="center" vertical="center"/>
      <protection/>
    </xf>
    <xf numFmtId="0" fontId="10" fillId="4" borderId="2" xfId="0" applyFont="1" applyFill="1" applyBorder="1" applyAlignment="1" applyProtection="1">
      <alignment horizontal="center" vertical="center"/>
      <protection/>
    </xf>
    <xf numFmtId="164" fontId="9" fillId="5" borderId="2" xfId="0" applyNumberFormat="1" applyFont="1" applyFill="1" applyBorder="1" applyAlignment="1" applyProtection="1">
      <alignment horizontal="center" vertical="center"/>
      <protection/>
    </xf>
    <xf numFmtId="164" fontId="8" fillId="6" borderId="2" xfId="0" applyNumberFormat="1" applyFont="1" applyFill="1" applyBorder="1" applyAlignment="1" applyProtection="1">
      <alignment horizontal="center" vertical="center"/>
      <protection/>
    </xf>
    <xf numFmtId="4" fontId="5" fillId="6" borderId="2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left" vertical="center"/>
      <protection/>
    </xf>
    <xf numFmtId="164" fontId="2" fillId="8" borderId="2" xfId="0" applyNumberFormat="1" applyFont="1" applyFill="1" applyBorder="1" applyAlignment="1" applyProtection="1">
      <alignment horizontal="center" vertical="center" wrapText="1"/>
      <protection/>
    </xf>
    <xf numFmtId="164" fontId="2" fillId="0" borderId="3" xfId="0" applyNumberFormat="1" applyFont="1" applyBorder="1" applyProtection="1">
      <protection/>
    </xf>
    <xf numFmtId="0" fontId="7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left" vertical="center"/>
      <protection/>
    </xf>
    <xf numFmtId="0" fontId="11" fillId="0" borderId="5" xfId="0" applyFont="1" applyBorder="1" applyAlignment="1" applyProtection="1">
      <alignment horizontal="left" vertical="center"/>
      <protection/>
    </xf>
    <xf numFmtId="0" fontId="11" fillId="0" borderId="6" xfId="0" applyFont="1" applyBorder="1" applyAlignment="1" applyProtection="1">
      <alignment horizontal="left" vertical="center"/>
      <protection/>
    </xf>
    <xf numFmtId="0" fontId="11" fillId="0" borderId="7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8" xfId="0" applyFont="1" applyBorder="1" applyAlignment="1" applyProtection="1">
      <alignment horizontal="left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Item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21"/>
  <sheetViews>
    <sheetView tabSelected="1" workbookViewId="0" topLeftCell="A16">
      <pane xSplit="22245" topLeftCell="S1" activePane="topLeft" state="split"/>
      <selection pane="topLeft" activeCell="M19" sqref="M19"/>
      <selection pane="topRight" activeCell="U13" sqref="U13"/>
    </sheetView>
  </sheetViews>
  <sheetFormatPr defaultColWidth="9.140625" defaultRowHeight="15"/>
  <cols>
    <col min="1" max="1" width="3.28125" style="1" bestFit="1" customWidth="1"/>
    <col min="2" max="2" width="44.140625" style="1" customWidth="1"/>
    <col min="3" max="3" width="42.8515625" style="1" customWidth="1"/>
    <col min="4" max="4" width="26.421875" style="1" bestFit="1" customWidth="1"/>
    <col min="5" max="5" width="19.28125" style="1" customWidth="1"/>
    <col min="6" max="6" width="14.57421875" style="1" customWidth="1"/>
    <col min="7" max="7" width="10.421875" style="1" customWidth="1"/>
    <col min="8" max="8" width="14.57421875" style="1" hidden="1" customWidth="1"/>
    <col min="9" max="9" width="17.00390625" style="1" customWidth="1"/>
    <col min="10" max="10" width="15.00390625" style="1" hidden="1" customWidth="1"/>
    <col min="11" max="11" width="10.00390625" style="1" hidden="1" customWidth="1"/>
    <col min="12" max="12" width="18.140625" style="1" hidden="1" customWidth="1"/>
    <col min="13" max="13" width="9.140625" style="1" customWidth="1"/>
    <col min="14" max="14" width="5.28125" style="1" customWidth="1"/>
    <col min="15" max="15" width="16.421875" style="1" customWidth="1"/>
    <col min="16" max="16384" width="9.140625" style="1" customWidth="1"/>
  </cols>
  <sheetData>
    <row r="1" spans="1:15" ht="15">
      <c r="A1" s="41" t="s">
        <v>73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</row>
    <row r="2" spans="1:15" ht="1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</row>
    <row r="3" spans="1:15" ht="15" customHeight="1">
      <c r="A3" s="15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/>
      <c r="I3" s="16" t="s">
        <v>7</v>
      </c>
      <c r="J3" s="16"/>
      <c r="K3" s="16"/>
      <c r="L3" s="16"/>
      <c r="M3" s="16" t="s">
        <v>8</v>
      </c>
      <c r="N3" s="16" t="s">
        <v>9</v>
      </c>
      <c r="O3" s="16" t="s">
        <v>10</v>
      </c>
    </row>
    <row r="4" spans="1:15" ht="84" customHeight="1">
      <c r="A4" s="27" t="s">
        <v>11</v>
      </c>
      <c r="B4" s="2" t="s">
        <v>12</v>
      </c>
      <c r="C4" s="27" t="s">
        <v>13</v>
      </c>
      <c r="D4" s="27" t="s">
        <v>14</v>
      </c>
      <c r="E4" s="2" t="s">
        <v>15</v>
      </c>
      <c r="F4" s="3" t="s">
        <v>16</v>
      </c>
      <c r="G4" s="3" t="s">
        <v>17</v>
      </c>
      <c r="H4" s="10" t="s">
        <v>18</v>
      </c>
      <c r="I4" s="2" t="s">
        <v>19</v>
      </c>
      <c r="J4" s="4" t="s">
        <v>20</v>
      </c>
      <c r="K4" s="17" t="s">
        <v>21</v>
      </c>
      <c r="L4" s="12" t="s">
        <v>22</v>
      </c>
      <c r="M4" s="47" t="s">
        <v>23</v>
      </c>
      <c r="N4" s="47"/>
      <c r="O4" s="21" t="s">
        <v>24</v>
      </c>
    </row>
    <row r="5" spans="1:15" ht="76.5">
      <c r="A5" s="22">
        <v>1</v>
      </c>
      <c r="B5" s="7" t="s">
        <v>56</v>
      </c>
      <c r="C5" s="5" t="s">
        <v>25</v>
      </c>
      <c r="D5" s="8" t="s">
        <v>57</v>
      </c>
      <c r="E5" s="14" t="s">
        <v>26</v>
      </c>
      <c r="F5" s="39"/>
      <c r="G5" s="39"/>
      <c r="H5" s="10"/>
      <c r="I5" s="25">
        <v>40</v>
      </c>
      <c r="J5" s="4"/>
      <c r="K5" s="17"/>
      <c r="L5" s="12"/>
      <c r="M5" s="29"/>
      <c r="N5" s="20" t="s">
        <v>27</v>
      </c>
      <c r="O5" s="23">
        <f>I5*M5</f>
        <v>0</v>
      </c>
    </row>
    <row r="6" spans="1:15" ht="76.5">
      <c r="A6" s="18">
        <v>2</v>
      </c>
      <c r="B6" s="7" t="s">
        <v>70</v>
      </c>
      <c r="C6" s="5" t="s">
        <v>30</v>
      </c>
      <c r="D6" s="8" t="s">
        <v>63</v>
      </c>
      <c r="E6" s="14" t="s">
        <v>31</v>
      </c>
      <c r="F6" s="39"/>
      <c r="G6" s="39"/>
      <c r="H6" s="11"/>
      <c r="I6" s="25">
        <v>600</v>
      </c>
      <c r="J6" s="6">
        <v>360</v>
      </c>
      <c r="K6" s="9">
        <v>510</v>
      </c>
      <c r="L6" s="13">
        <f>J6*K6</f>
        <v>183600</v>
      </c>
      <c r="M6" s="29"/>
      <c r="N6" s="20" t="s">
        <v>27</v>
      </c>
      <c r="O6" s="23">
        <f aca="true" t="shared" si="0" ref="O6:O19">I6*M6</f>
        <v>0</v>
      </c>
    </row>
    <row r="7" spans="1:15" ht="51">
      <c r="A7" s="22">
        <v>3</v>
      </c>
      <c r="B7" s="7" t="s">
        <v>32</v>
      </c>
      <c r="C7" s="5" t="s">
        <v>33</v>
      </c>
      <c r="D7" s="8" t="s">
        <v>34</v>
      </c>
      <c r="E7" s="14" t="s">
        <v>35</v>
      </c>
      <c r="F7" s="39"/>
      <c r="G7" s="39"/>
      <c r="H7" s="11"/>
      <c r="I7" s="25">
        <v>5</v>
      </c>
      <c r="J7" s="6"/>
      <c r="K7" s="9"/>
      <c r="L7" s="13"/>
      <c r="M7" s="29"/>
      <c r="N7" s="20" t="s">
        <v>36</v>
      </c>
      <c r="O7" s="23">
        <f t="shared" si="0"/>
        <v>0</v>
      </c>
    </row>
    <row r="8" spans="1:15" ht="90.75" customHeight="1">
      <c r="A8" s="18">
        <v>4</v>
      </c>
      <c r="B8" s="7" t="s">
        <v>61</v>
      </c>
      <c r="C8" s="5" t="s">
        <v>39</v>
      </c>
      <c r="D8" s="8" t="s">
        <v>58</v>
      </c>
      <c r="E8" s="14" t="s">
        <v>29</v>
      </c>
      <c r="F8" s="39"/>
      <c r="G8" s="39"/>
      <c r="H8" s="11"/>
      <c r="I8" s="25">
        <v>800</v>
      </c>
      <c r="J8" s="6"/>
      <c r="K8" s="9"/>
      <c r="L8" s="13"/>
      <c r="M8" s="29"/>
      <c r="N8" s="20" t="s">
        <v>27</v>
      </c>
      <c r="O8" s="23">
        <f t="shared" si="0"/>
        <v>0</v>
      </c>
    </row>
    <row r="9" spans="1:15" ht="90.75" customHeight="1">
      <c r="A9" s="22">
        <v>5</v>
      </c>
      <c r="B9" s="7" t="s">
        <v>59</v>
      </c>
      <c r="C9" s="5" t="s">
        <v>39</v>
      </c>
      <c r="D9" s="8" t="s">
        <v>41</v>
      </c>
      <c r="E9" s="14" t="s">
        <v>29</v>
      </c>
      <c r="F9" s="39"/>
      <c r="G9" s="39"/>
      <c r="H9" s="11"/>
      <c r="I9" s="25">
        <v>350</v>
      </c>
      <c r="J9" s="6"/>
      <c r="K9" s="9"/>
      <c r="L9" s="13"/>
      <c r="M9" s="29"/>
      <c r="N9" s="20" t="s">
        <v>27</v>
      </c>
      <c r="O9" s="23">
        <f t="shared" si="0"/>
        <v>0</v>
      </c>
    </row>
    <row r="10" spans="1:15" ht="90.75" customHeight="1">
      <c r="A10" s="18">
        <v>6</v>
      </c>
      <c r="B10" s="7" t="s">
        <v>65</v>
      </c>
      <c r="C10" s="5" t="s">
        <v>40</v>
      </c>
      <c r="D10" s="8" t="s">
        <v>42</v>
      </c>
      <c r="E10" s="14" t="s">
        <v>31</v>
      </c>
      <c r="F10" s="39"/>
      <c r="G10" s="39"/>
      <c r="H10" s="11"/>
      <c r="I10" s="25">
        <v>200</v>
      </c>
      <c r="J10" s="6"/>
      <c r="K10" s="9"/>
      <c r="L10" s="13"/>
      <c r="M10" s="29"/>
      <c r="N10" s="20" t="s">
        <v>27</v>
      </c>
      <c r="O10" s="23">
        <f t="shared" si="0"/>
        <v>0</v>
      </c>
    </row>
    <row r="11" spans="1:15" ht="84" customHeight="1">
      <c r="A11" s="22">
        <v>7</v>
      </c>
      <c r="B11" s="7" t="s">
        <v>43</v>
      </c>
      <c r="C11" s="5" t="s">
        <v>37</v>
      </c>
      <c r="D11" s="8" t="s">
        <v>44</v>
      </c>
      <c r="E11" s="14" t="s">
        <v>31</v>
      </c>
      <c r="F11" s="39"/>
      <c r="G11" s="39"/>
      <c r="H11" s="10"/>
      <c r="I11" s="25">
        <v>640</v>
      </c>
      <c r="J11" s="4"/>
      <c r="K11" s="17"/>
      <c r="L11" s="12"/>
      <c r="M11" s="29"/>
      <c r="N11" s="20" t="s">
        <v>27</v>
      </c>
      <c r="O11" s="23">
        <f t="shared" si="0"/>
        <v>0</v>
      </c>
    </row>
    <row r="12" spans="1:15" ht="90.75" customHeight="1">
      <c r="A12" s="18">
        <v>8</v>
      </c>
      <c r="B12" s="19" t="s">
        <v>51</v>
      </c>
      <c r="C12" s="19" t="s">
        <v>50</v>
      </c>
      <c r="D12" s="8" t="s">
        <v>52</v>
      </c>
      <c r="E12" s="14" t="s">
        <v>29</v>
      </c>
      <c r="F12" s="39"/>
      <c r="G12" s="39"/>
      <c r="H12" s="11"/>
      <c r="I12" s="25">
        <v>150</v>
      </c>
      <c r="J12" s="6">
        <v>360</v>
      </c>
      <c r="K12" s="9">
        <v>510</v>
      </c>
      <c r="L12" s="13">
        <f aca="true" t="shared" si="1" ref="L12:L15">J12*K12</f>
        <v>183600</v>
      </c>
      <c r="M12" s="29"/>
      <c r="N12" s="20" t="s">
        <v>27</v>
      </c>
      <c r="O12" s="23">
        <f t="shared" si="0"/>
        <v>0</v>
      </c>
    </row>
    <row r="13" spans="1:15" ht="90.75" customHeight="1">
      <c r="A13" s="22">
        <v>9</v>
      </c>
      <c r="B13" s="28" t="s">
        <v>66</v>
      </c>
      <c r="C13" s="24" t="s">
        <v>49</v>
      </c>
      <c r="D13" s="8" t="s">
        <v>60</v>
      </c>
      <c r="E13" s="14" t="s">
        <v>29</v>
      </c>
      <c r="F13" s="39"/>
      <c r="G13" s="39"/>
      <c r="H13" s="11"/>
      <c r="I13" s="25">
        <v>150</v>
      </c>
      <c r="J13" s="6">
        <f aca="true" t="shared" si="2" ref="J13:J15">H13</f>
        <v>0</v>
      </c>
      <c r="K13" s="9">
        <v>247</v>
      </c>
      <c r="L13" s="13">
        <f t="shared" si="1"/>
        <v>0</v>
      </c>
      <c r="M13" s="29"/>
      <c r="N13" s="20" t="s">
        <v>27</v>
      </c>
      <c r="O13" s="23">
        <f t="shared" si="0"/>
        <v>0</v>
      </c>
    </row>
    <row r="14" spans="1:15" ht="51">
      <c r="A14" s="18">
        <v>10</v>
      </c>
      <c r="B14" s="24" t="s">
        <v>71</v>
      </c>
      <c r="C14" s="24" t="s">
        <v>28</v>
      </c>
      <c r="D14" s="8" t="s">
        <v>72</v>
      </c>
      <c r="E14" s="14" t="s">
        <v>38</v>
      </c>
      <c r="F14" s="39"/>
      <c r="G14" s="39"/>
      <c r="H14" s="11"/>
      <c r="I14" s="25">
        <v>150</v>
      </c>
      <c r="J14" s="6">
        <f t="shared" si="2"/>
        <v>0</v>
      </c>
      <c r="K14" s="9">
        <v>247</v>
      </c>
      <c r="L14" s="13">
        <f t="shared" si="1"/>
        <v>0</v>
      </c>
      <c r="M14" s="29"/>
      <c r="N14" s="20" t="s">
        <v>27</v>
      </c>
      <c r="O14" s="23">
        <f t="shared" si="0"/>
        <v>0</v>
      </c>
    </row>
    <row r="15" spans="1:15" ht="45">
      <c r="A15" s="22">
        <v>11</v>
      </c>
      <c r="B15" s="26" t="s">
        <v>62</v>
      </c>
      <c r="C15" s="24" t="s">
        <v>33</v>
      </c>
      <c r="D15" s="8" t="s">
        <v>47</v>
      </c>
      <c r="E15" s="14" t="s">
        <v>48</v>
      </c>
      <c r="F15" s="39"/>
      <c r="G15" s="39"/>
      <c r="H15" s="11"/>
      <c r="I15" s="25">
        <v>30</v>
      </c>
      <c r="J15" s="6">
        <f t="shared" si="2"/>
        <v>0</v>
      </c>
      <c r="K15" s="9">
        <v>247</v>
      </c>
      <c r="L15" s="13">
        <f t="shared" si="1"/>
        <v>0</v>
      </c>
      <c r="M15" s="29"/>
      <c r="N15" s="20" t="s">
        <v>36</v>
      </c>
      <c r="O15" s="23">
        <f t="shared" si="0"/>
        <v>0</v>
      </c>
    </row>
    <row r="16" spans="1:15" ht="89.25">
      <c r="A16" s="18">
        <v>12</v>
      </c>
      <c r="B16" s="26" t="s">
        <v>45</v>
      </c>
      <c r="C16" s="24" t="s">
        <v>46</v>
      </c>
      <c r="D16" s="8" t="s">
        <v>53</v>
      </c>
      <c r="E16" s="14" t="s">
        <v>48</v>
      </c>
      <c r="F16" s="39"/>
      <c r="G16" s="39"/>
      <c r="H16" s="11"/>
      <c r="I16" s="25">
        <v>4.5</v>
      </c>
      <c r="J16" s="6"/>
      <c r="K16" s="9"/>
      <c r="L16" s="13"/>
      <c r="M16" s="29"/>
      <c r="N16" s="20" t="s">
        <v>36</v>
      </c>
      <c r="O16" s="23">
        <f t="shared" si="0"/>
        <v>0</v>
      </c>
    </row>
    <row r="17" spans="1:15" ht="38.25">
      <c r="A17" s="22">
        <v>13</v>
      </c>
      <c r="B17" s="26" t="s">
        <v>54</v>
      </c>
      <c r="C17" s="24" t="s">
        <v>40</v>
      </c>
      <c r="D17" s="8" t="s">
        <v>55</v>
      </c>
      <c r="E17" s="14" t="s">
        <v>29</v>
      </c>
      <c r="F17" s="39"/>
      <c r="G17" s="39"/>
      <c r="H17" s="11"/>
      <c r="I17" s="25">
        <v>40</v>
      </c>
      <c r="J17" s="6">
        <f>H17</f>
        <v>0</v>
      </c>
      <c r="K17" s="9">
        <v>247</v>
      </c>
      <c r="L17" s="13">
        <f>J17*K17</f>
        <v>0</v>
      </c>
      <c r="M17" s="29"/>
      <c r="N17" s="20" t="s">
        <v>27</v>
      </c>
      <c r="O17" s="23">
        <f t="shared" si="0"/>
        <v>0</v>
      </c>
    </row>
    <row r="18" spans="1:15" ht="51">
      <c r="A18" s="18">
        <v>14</v>
      </c>
      <c r="B18" s="26" t="s">
        <v>64</v>
      </c>
      <c r="C18" s="24" t="s">
        <v>40</v>
      </c>
      <c r="D18" s="8" t="s">
        <v>67</v>
      </c>
      <c r="E18" s="14" t="s">
        <v>38</v>
      </c>
      <c r="F18" s="39"/>
      <c r="G18" s="39"/>
      <c r="H18" s="11"/>
      <c r="I18" s="25">
        <v>200</v>
      </c>
      <c r="J18" s="6"/>
      <c r="K18" s="9"/>
      <c r="L18" s="13"/>
      <c r="M18" s="29"/>
      <c r="N18" s="20" t="s">
        <v>27</v>
      </c>
      <c r="O18" s="23">
        <f t="shared" si="0"/>
        <v>0</v>
      </c>
    </row>
    <row r="19" spans="1:15" ht="90" thickBot="1">
      <c r="A19" s="22">
        <v>15</v>
      </c>
      <c r="B19" s="26" t="s">
        <v>68</v>
      </c>
      <c r="C19" s="24" t="s">
        <v>40</v>
      </c>
      <c r="D19" s="8" t="s">
        <v>69</v>
      </c>
      <c r="E19" s="14" t="s">
        <v>29</v>
      </c>
      <c r="F19" s="40"/>
      <c r="G19" s="40"/>
      <c r="H19" s="30"/>
      <c r="I19" s="31">
        <v>500</v>
      </c>
      <c r="J19" s="32"/>
      <c r="K19" s="33"/>
      <c r="L19" s="34"/>
      <c r="M19" s="35"/>
      <c r="N19" s="36" t="s">
        <v>27</v>
      </c>
      <c r="O19" s="37">
        <f t="shared" si="0"/>
        <v>0</v>
      </c>
    </row>
    <row r="20" spans="6:15" ht="15.75" thickBot="1">
      <c r="F20" s="48" t="s">
        <v>74</v>
      </c>
      <c r="G20" s="49"/>
      <c r="H20" s="49"/>
      <c r="I20" s="49"/>
      <c r="J20" s="49"/>
      <c r="K20" s="49"/>
      <c r="L20" s="49"/>
      <c r="M20" s="49"/>
      <c r="N20" s="50"/>
      <c r="O20" s="38">
        <f>SUM(O5:O19)</f>
        <v>0</v>
      </c>
    </row>
    <row r="21" spans="2:9" ht="15">
      <c r="B21" s="51" t="s">
        <v>75</v>
      </c>
      <c r="C21" s="51"/>
      <c r="D21" s="51"/>
      <c r="E21" s="51"/>
      <c r="F21" s="51"/>
      <c r="G21" s="51"/>
      <c r="H21" s="51"/>
      <c r="I21" s="51"/>
    </row>
  </sheetData>
  <sheetProtection sheet="1" objects="1" scenarios="1" selectLockedCells="1"/>
  <mergeCells count="4">
    <mergeCell ref="A1:O2"/>
    <mergeCell ref="M4:N4"/>
    <mergeCell ref="F20:N20"/>
    <mergeCell ref="B21:I21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Vojackova</dc:creator>
  <cp:keywords/>
  <dc:description/>
  <cp:lastModifiedBy>Václav Ostrovsky</cp:lastModifiedBy>
  <cp:lastPrinted>2019-01-24T08:19:28Z</cp:lastPrinted>
  <dcterms:created xsi:type="dcterms:W3CDTF">2013-09-30T08:33:39Z</dcterms:created>
  <dcterms:modified xsi:type="dcterms:W3CDTF">2019-03-15T08:55:47Z</dcterms:modified>
  <cp:category/>
  <cp:version/>
  <cp:contentType/>
  <cp:contentStatus/>
</cp:coreProperties>
</file>