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3010" yWindow="450" windowWidth="28170" windowHeight="26910" activeTab="0"/>
  </bookViews>
  <sheets>
    <sheet name="Zobrazovací a multimediální vyb" sheetId="11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<sst xmlns="http://schemas.openxmlformats.org/spreadsheetml/2006/main" count="162" uniqueCount="111">
  <si>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</si>
  <si>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</si>
  <si>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</si>
  <si>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</si>
  <si>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</si>
  <si>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</si>
  <si>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</si>
  <si>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maximální přípustná cena</t>
  </si>
  <si>
    <t>porty</t>
  </si>
  <si>
    <t>technologie</t>
  </si>
  <si>
    <t>rozlišení</t>
  </si>
  <si>
    <t>odezva</t>
  </si>
  <si>
    <t>konektory</t>
  </si>
  <si>
    <t>ano</t>
  </si>
  <si>
    <t>interní pamět</t>
  </si>
  <si>
    <t>min. 32 GB</t>
  </si>
  <si>
    <t>Cena celkem</t>
  </si>
  <si>
    <t>Chytrá televize</t>
  </si>
  <si>
    <t>úhlopříčka</t>
  </si>
  <si>
    <t>min. 55"</t>
  </si>
  <si>
    <t>min. 4K</t>
  </si>
  <si>
    <t>podpora HDR</t>
  </si>
  <si>
    <t>technologie display</t>
  </si>
  <si>
    <t>OLED</t>
  </si>
  <si>
    <t>podporované technologie</t>
  </si>
  <si>
    <t>I/O</t>
  </si>
  <si>
    <t>podporovaný operační systém</t>
  </si>
  <si>
    <t>macOS, iOS</t>
  </si>
  <si>
    <t>podporované formáty</t>
  </si>
  <si>
    <t xml:space="preserve">H.264, MPEG-4 </t>
  </si>
  <si>
    <t>max. výstupní rozlišení</t>
  </si>
  <si>
    <t>4K</t>
  </si>
  <si>
    <t>bezdrátové sítě</t>
  </si>
  <si>
    <t>Bluetooth, WiFi</t>
  </si>
  <si>
    <t>LAN, HDMI</t>
  </si>
  <si>
    <t>Monitor</t>
  </si>
  <si>
    <t>poměr stran</t>
  </si>
  <si>
    <t>anitireflexní úprava</t>
  </si>
  <si>
    <t>max. 5 ms</t>
  </si>
  <si>
    <t>možnost nastavení</t>
  </si>
  <si>
    <t>Podpora VESA</t>
  </si>
  <si>
    <t>nosnost</t>
  </si>
  <si>
    <t>podporovaná velikost obrazovek</t>
  </si>
  <si>
    <t>min. 27"</t>
  </si>
  <si>
    <t>možnosti otáčení</t>
  </si>
  <si>
    <t>možnosti posunu</t>
  </si>
  <si>
    <t>úchyt zařízení</t>
  </si>
  <si>
    <t>min. 2 x 27"</t>
  </si>
  <si>
    <t>VESA 75 x 75 / 100 x 100</t>
  </si>
  <si>
    <t>Inteligentní reproduktor kompatibilní s Google Assistant</t>
  </si>
  <si>
    <t>vlastnosti</t>
  </si>
  <si>
    <t>mikrofon, vestavěný reproduktor</t>
  </si>
  <si>
    <t>podpora pro asistenta</t>
  </si>
  <si>
    <t>Google Assistant</t>
  </si>
  <si>
    <t>Inteligentní reproduktor kompatibilní s Alexa</t>
  </si>
  <si>
    <t>Alexa</t>
  </si>
  <si>
    <t>Kabel HDMI propojovací</t>
  </si>
  <si>
    <t xml:space="preserve">délka </t>
  </si>
  <si>
    <t>2 m</t>
  </si>
  <si>
    <t>HDMI M - HDMI M</t>
  </si>
  <si>
    <t>podpora</t>
  </si>
  <si>
    <t>HDMI 2.0 nebo novější, UHD 4K, ethernet</t>
  </si>
  <si>
    <t>1 m</t>
  </si>
  <si>
    <t>redukce USB-C - HDMI</t>
  </si>
  <si>
    <t>podporované rozlišení</t>
  </si>
  <si>
    <t>USB-C 3.1 - HDMI</t>
  </si>
  <si>
    <t>redukce USB-C - VGA</t>
  </si>
  <si>
    <t>Full HD</t>
  </si>
  <si>
    <t>USB-C 3.1 - VGA (D-SUB)</t>
  </si>
  <si>
    <t>Multimediální centrum pro bezdrátový přenos obrazu a zvuku ve 4K</t>
  </si>
  <si>
    <t>macOS, iOS, Android, Windows</t>
  </si>
  <si>
    <t>WiFi</t>
  </si>
  <si>
    <t>software pro streamování</t>
  </si>
  <si>
    <t>musí být dostupný zdarma pro uvedené platformy</t>
  </si>
  <si>
    <t>HDMI, USB (napájecí)</t>
  </si>
  <si>
    <t>Projektor</t>
  </si>
  <si>
    <t>automatická korekce lichoběžníkového zkreslení</t>
  </si>
  <si>
    <t>projekční vzdálenost</t>
  </si>
  <si>
    <t>2-2,5m</t>
  </si>
  <si>
    <t>3LCD</t>
  </si>
  <si>
    <t>optický zoom</t>
  </si>
  <si>
    <t>min. 1,5</t>
  </si>
  <si>
    <t>min. 2x HDMI</t>
  </si>
  <si>
    <t>velikost projekce</t>
  </si>
  <si>
    <t>min. 70" při vzdálenosti 2 m</t>
  </si>
  <si>
    <t xml:space="preserve">svítivost </t>
  </si>
  <si>
    <t>kontrastní poměr</t>
  </si>
  <si>
    <t>přílušenství</t>
  </si>
  <si>
    <t>náhradní originální lampa</t>
  </si>
  <si>
    <t>min. 1920 x 1080</t>
  </si>
  <si>
    <t>min. 3 800 ANSI</t>
  </si>
  <si>
    <t>min. 10 000:1</t>
  </si>
  <si>
    <t>záruka min. 24 měsíců se zásahem technika do druhého pracovního dne, dopravu od odběratele a zpět zajišťuje dodavatel, záruka poskytovaná výrobcem</t>
  </si>
  <si>
    <t>Technické požadavky</t>
  </si>
  <si>
    <t>Dodavatel musí vyplnit všechna žlutě podbarvená pole. Dodavatel musí rovněž uvést i nabídkovou cenu za kus u každé položky (oranžové pole).</t>
  </si>
  <si>
    <t>min. 3840 × 2160</t>
  </si>
  <si>
    <t>min. HDMI, DisplayPort, USB 3.1, audio výstup, USB-C (data, nabíjení min. 50 W)</t>
  </si>
  <si>
    <t>výškové</t>
  </si>
  <si>
    <t>IPS, bar. hloubka min. 10 b</t>
  </si>
  <si>
    <t>mikrofony, vestavěné reproduktory certifikované na standard  Dolby</t>
  </si>
  <si>
    <t>popora VESA</t>
  </si>
  <si>
    <t>min. HDMI 2.0, min. USB 2.0, USB 3.0 nebo 3.1, sluchátkový výstup, LAN</t>
  </si>
  <si>
    <t>HbbTV, DLNA</t>
  </si>
  <si>
    <t>min. Full HD</t>
  </si>
  <si>
    <t>Multimediální zařízení pro bezdrátový přenos obrazu ve Full HD</t>
  </si>
  <si>
    <t>Polohovatelný stolní držák na LCD uchytitelný na pracovní stůl</t>
  </si>
  <si>
    <t>Polohovatelný stolní držák na 2 LCD uchytitelný na pracovní stůl</t>
  </si>
  <si>
    <t>ve všech směrech alespoň o 40 cm</t>
  </si>
  <si>
    <t>min. 17 kg (celkem pro obě LCD)</t>
  </si>
  <si>
    <t>horizontálně otáčet v rozsahu 360°, naklápět až 50°</t>
  </si>
  <si>
    <t>min. 9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</si>
</sst>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/>
    <xf numFmtId="0" fontId="0" fillId="2" borderId="1" xfId="0" applyFill="1" applyBorder="1" applyAlignment="1">
      <alignment wrapText="1"/>
    </xf>
    <xf numFmtId="0" fontId="0" fillId="5" borderId="2" xfId="0" applyFill="1" applyBorder="1" applyProtection="1">
      <protection locked="0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/>
    <xf numFmtId="3" fontId="0" fillId="4" borderId="2" xfId="0" applyNumberFormat="1" applyFill="1" applyBorder="1" applyProtection="1">
      <protection locked="0"/>
    </xf>
    <xf numFmtId="0" fontId="0" fillId="4" borderId="0" xfId="0" applyFill="1" applyBorder="1" applyAlignment="1">
      <alignment horizontal="center"/>
    </xf>
    <xf numFmtId="3" fontId="0" fillId="4" borderId="3" xfId="0" applyNumberFormat="1" applyFill="1" applyBorder="1"/>
    <xf numFmtId="3" fontId="4" fillId="2" borderId="1" xfId="0" applyNumberFormat="1" applyFont="1" applyFill="1" applyBorder="1"/>
    <xf numFmtId="0" fontId="0" fillId="3" borderId="0" xfId="0" applyFill="1" applyBorder="1" applyAlignment="1" applyProtection="1">
      <alignment horizontal="left" vertical="top" wrapText="1"/>
      <protection locked="0"/>
    </xf>
    <xf numFmtId="20" fontId="4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0" xfId="0" applyFill="1" applyBorder="1"/>
    <xf numFmtId="3" fontId="0" fillId="4" borderId="0" xfId="0" applyNumberFormat="1" applyFill="1" applyBorder="1"/>
    <xf numFmtId="0" fontId="2" fillId="6" borderId="0" xfId="0" applyFont="1" applyFill="1" applyBorder="1" applyAlignment="1">
      <alignment horizontal="left" vertical="top" wrapText="1"/>
    </xf>
    <xf numFmtId="0" fontId="0" fillId="2" borderId="0" xfId="0" applyFill="1" applyBorder="1"/>
    <xf numFmtId="0" fontId="0" fillId="3" borderId="0" xfId="0" applyFill="1" applyBorder="1" applyAlignment="1" applyProtection="1">
      <alignment horizontal="left" vertical="top"/>
      <protection locked="0"/>
    </xf>
    <xf numFmtId="3" fontId="0" fillId="4" borderId="0" xfId="0" applyNumberFormat="1" applyFill="1" applyBorder="1" applyProtection="1">
      <protection locked="0"/>
    </xf>
    <xf numFmtId="164" fontId="2" fillId="2" borderId="1" xfId="0" applyNumberFormat="1" applyFont="1" applyFill="1" applyBorder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6" fillId="0" borderId="0" xfId="0" applyFont="1" applyAlignment="1">
      <alignment/>
    </xf>
    <xf numFmtId="0" fontId="3" fillId="0" borderId="0" xfId="21"/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2" fillId="7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3" borderId="6" xfId="0" applyFill="1" applyBorder="1" applyAlignment="1" applyProtection="1">
      <alignment horizontal="center" vertical="top"/>
      <protection locked="0"/>
    </xf>
    <xf numFmtId="0" fontId="0" fillId="3" borderId="7" xfId="0" applyFill="1" applyBorder="1" applyAlignment="1" applyProtection="1">
      <alignment horizontal="center" vertical="top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wrapText="1"/>
    </xf>
    <xf numFmtId="0" fontId="0" fillId="0" borderId="9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 topLeftCell="A80">
      <selection activeCell="J9" sqref="J9:J155"/>
    </sheetView>
  </sheetViews>
  <sheetFormatPr defaultColWidth="8.7109375" defaultRowHeight="15"/>
  <cols>
    <col min="1" max="1" width="31.140625" style="0" customWidth="1"/>
    <col min="2" max="2" width="28.421875" style="0" customWidth="1"/>
    <col min="3" max="3" width="54.7109375" style="0" customWidth="1"/>
    <col min="4" max="4" width="23.7109375" style="0" customWidth="1"/>
    <col min="5" max="5" width="26.421875" style="0" customWidth="1"/>
    <col min="6" max="6" width="24.421875" style="0" customWidth="1"/>
  </cols>
  <sheetData>
    <row r="1" spans="1:2" ht="18.75">
      <c r="A1" s="31" t="s">
        <v>93</v>
      </c>
      <c r="B1" s="31"/>
    </row>
    <row r="2" ht="15">
      <c r="A2" s="1"/>
    </row>
    <row r="3" spans="1:6" ht="15.75">
      <c r="A3" s="47" t="s">
        <v>94</v>
      </c>
      <c r="B3" s="47"/>
      <c r="C3" s="47"/>
      <c r="D3" s="47"/>
      <c r="E3" s="48"/>
      <c r="F3" s="48"/>
    </row>
    <row r="4" spans="1:8" ht="15">
      <c r="A4" s="38" t="s">
        <v>0</v>
      </c>
      <c r="B4" s="38"/>
      <c r="C4" s="38"/>
      <c r="D4" s="38" t="s">
        <v>1</v>
      </c>
      <c r="E4" s="38"/>
      <c r="F4" s="38"/>
      <c r="G4" s="38"/>
      <c r="H4" s="38"/>
    </row>
    <row r="5" spans="1:8" ht="15">
      <c r="A5" s="39" t="s">
        <v>2</v>
      </c>
      <c r="B5" s="39"/>
      <c r="C5" s="39"/>
      <c r="D5" s="37"/>
      <c r="E5" s="37"/>
      <c r="F5" s="37"/>
      <c r="G5" s="37"/>
      <c r="H5" s="37"/>
    </row>
    <row r="6" spans="1:8" ht="16.15" customHeight="1">
      <c r="A6" s="40" t="s">
        <v>92</v>
      </c>
      <c r="B6" s="41"/>
      <c r="C6" s="42"/>
      <c r="D6" s="43"/>
      <c r="E6" s="44"/>
      <c r="F6" s="44"/>
      <c r="G6" s="44"/>
      <c r="H6" s="45"/>
    </row>
    <row r="7" spans="1:8" ht="15">
      <c r="A7" s="39" t="s">
        <v>3</v>
      </c>
      <c r="B7" s="39"/>
      <c r="C7" s="39"/>
      <c r="D7" s="37"/>
      <c r="E7" s="37"/>
      <c r="F7" s="37"/>
      <c r="G7" s="37"/>
      <c r="H7" s="37"/>
    </row>
    <row r="8" spans="1:8" ht="15">
      <c r="A8" s="40" t="s">
        <v>4</v>
      </c>
      <c r="B8" s="41"/>
      <c r="C8" s="42"/>
      <c r="D8" s="37"/>
      <c r="E8" s="37"/>
      <c r="F8" s="37"/>
      <c r="G8" s="37"/>
      <c r="H8" s="37"/>
    </row>
    <row r="9" spans="1:8" ht="15">
      <c r="A9" s="40" t="s">
        <v>5</v>
      </c>
      <c r="B9" s="41"/>
      <c r="C9" s="42"/>
      <c r="D9" s="37"/>
      <c r="E9" s="37"/>
      <c r="F9" s="37"/>
      <c r="G9" s="37"/>
      <c r="H9" s="37"/>
    </row>
    <row r="10" spans="1:8" ht="15">
      <c r="A10" s="39" t="s">
        <v>6</v>
      </c>
      <c r="B10" s="39"/>
      <c r="C10" s="39"/>
      <c r="D10" s="37"/>
      <c r="E10" s="37"/>
      <c r="F10" s="37"/>
      <c r="G10" s="37"/>
      <c r="H10" s="37"/>
    </row>
    <row r="11" ht="15">
      <c r="A11" s="1"/>
    </row>
    <row r="13" spans="1:9" ht="15" customHeight="1">
      <c r="A13" s="33" t="s">
        <v>17</v>
      </c>
      <c r="B13" s="11" t="s">
        <v>7</v>
      </c>
      <c r="C13" s="28">
        <f>49000</f>
        <v>49000</v>
      </c>
      <c r="D13" s="4"/>
      <c r="E13" s="35"/>
      <c r="F13" s="5"/>
      <c r="G13" s="6">
        <v>5</v>
      </c>
      <c r="H13" s="7">
        <f>F13*G13</f>
        <v>0</v>
      </c>
      <c r="I13" s="32"/>
    </row>
    <row r="14" spans="1:8" ht="15">
      <c r="A14" s="34"/>
      <c r="B14" s="12" t="s">
        <v>18</v>
      </c>
      <c r="C14" s="13" t="s">
        <v>19</v>
      </c>
      <c r="D14" s="4"/>
      <c r="E14" s="36"/>
      <c r="F14" s="9"/>
      <c r="G14" s="9"/>
      <c r="H14" s="9"/>
    </row>
    <row r="15" spans="1:8" ht="15">
      <c r="A15" s="34"/>
      <c r="B15" s="12" t="s">
        <v>10</v>
      </c>
      <c r="C15" s="13" t="s">
        <v>20</v>
      </c>
      <c r="D15" s="4"/>
      <c r="E15" s="36"/>
      <c r="F15" s="9"/>
      <c r="G15" s="9"/>
      <c r="H15" s="9"/>
    </row>
    <row r="16" spans="1:8" ht="15">
      <c r="A16" s="34"/>
      <c r="B16" s="12" t="s">
        <v>21</v>
      </c>
      <c r="C16" s="13" t="s">
        <v>13</v>
      </c>
      <c r="D16" s="4"/>
      <c r="E16" s="36"/>
      <c r="F16" s="9"/>
      <c r="G16" s="9"/>
      <c r="H16" s="9"/>
    </row>
    <row r="17" spans="1:8" ht="15">
      <c r="A17" s="34"/>
      <c r="B17" s="12" t="s">
        <v>22</v>
      </c>
      <c r="C17" s="13" t="s">
        <v>23</v>
      </c>
      <c r="D17" s="4"/>
      <c r="E17" s="36"/>
      <c r="F17" s="9"/>
      <c r="G17" s="9"/>
      <c r="H17" s="9"/>
    </row>
    <row r="18" spans="1:8" ht="15">
      <c r="A18" s="34"/>
      <c r="B18" s="12" t="s">
        <v>24</v>
      </c>
      <c r="C18" s="13" t="s">
        <v>102</v>
      </c>
      <c r="D18" s="4"/>
      <c r="E18" s="36"/>
      <c r="F18" s="9"/>
      <c r="G18" s="9"/>
      <c r="H18" s="9"/>
    </row>
    <row r="19" spans="1:8" ht="15">
      <c r="A19" s="34"/>
      <c r="B19" s="12" t="s">
        <v>100</v>
      </c>
      <c r="C19" s="13" t="s">
        <v>13</v>
      </c>
      <c r="D19" s="4"/>
      <c r="E19" s="36"/>
      <c r="F19" s="9"/>
      <c r="G19" s="9"/>
      <c r="H19" s="9"/>
    </row>
    <row r="20" spans="1:8" ht="30">
      <c r="A20" s="34"/>
      <c r="B20" s="10" t="s">
        <v>25</v>
      </c>
      <c r="C20" s="8" t="s">
        <v>101</v>
      </c>
      <c r="D20" s="4"/>
      <c r="E20" s="36"/>
      <c r="F20" s="9"/>
      <c r="G20" s="9"/>
      <c r="H20" s="9"/>
    </row>
    <row r="22" spans="1:9" ht="15">
      <c r="A22" s="33" t="s">
        <v>69</v>
      </c>
      <c r="B22" s="11" t="s">
        <v>7</v>
      </c>
      <c r="C22" s="28">
        <f>4400</f>
        <v>4400</v>
      </c>
      <c r="D22" s="4"/>
      <c r="E22" s="35"/>
      <c r="F22" s="5"/>
      <c r="G22" s="6">
        <v>3</v>
      </c>
      <c r="H22" s="7">
        <f>F22*G22</f>
        <v>0</v>
      </c>
      <c r="I22" s="32"/>
    </row>
    <row r="23" spans="1:8" ht="15">
      <c r="A23" s="34"/>
      <c r="B23" s="12" t="s">
        <v>26</v>
      </c>
      <c r="C23" s="13" t="s">
        <v>27</v>
      </c>
      <c r="D23" s="4"/>
      <c r="E23" s="36"/>
      <c r="F23" s="9"/>
      <c r="G23" s="9"/>
      <c r="H23" s="9"/>
    </row>
    <row r="24" spans="1:8" ht="15">
      <c r="A24" s="34"/>
      <c r="B24" s="12" t="s">
        <v>28</v>
      </c>
      <c r="C24" s="13" t="s">
        <v>29</v>
      </c>
      <c r="D24" s="4"/>
      <c r="E24" s="36"/>
      <c r="F24" s="9"/>
      <c r="G24" s="9"/>
      <c r="H24" s="9"/>
    </row>
    <row r="25" spans="1:8" ht="15">
      <c r="A25" s="34"/>
      <c r="B25" s="12" t="s">
        <v>30</v>
      </c>
      <c r="C25" s="13" t="s">
        <v>31</v>
      </c>
      <c r="D25" s="4"/>
      <c r="E25" s="36"/>
      <c r="F25" s="9"/>
      <c r="G25" s="9"/>
      <c r="H25" s="9"/>
    </row>
    <row r="26" spans="1:8" ht="15">
      <c r="A26" s="34"/>
      <c r="B26" s="12" t="s">
        <v>21</v>
      </c>
      <c r="C26" s="13" t="s">
        <v>13</v>
      </c>
      <c r="D26" s="4"/>
      <c r="E26" s="36"/>
      <c r="F26" s="9"/>
      <c r="G26" s="9"/>
      <c r="H26" s="9"/>
    </row>
    <row r="27" spans="1:8" ht="15">
      <c r="A27" s="34"/>
      <c r="B27" s="12" t="s">
        <v>14</v>
      </c>
      <c r="C27" s="13" t="s">
        <v>15</v>
      </c>
      <c r="D27" s="4"/>
      <c r="E27" s="36"/>
      <c r="F27" s="9"/>
      <c r="G27" s="9"/>
      <c r="H27" s="9"/>
    </row>
    <row r="28" spans="1:8" ht="15">
      <c r="A28" s="34"/>
      <c r="B28" s="12" t="s">
        <v>32</v>
      </c>
      <c r="C28" s="13" t="s">
        <v>33</v>
      </c>
      <c r="D28" s="4"/>
      <c r="E28" s="36"/>
      <c r="F28" s="9"/>
      <c r="G28" s="9"/>
      <c r="H28" s="9"/>
    </row>
    <row r="29" spans="1:8" ht="15">
      <c r="A29" s="34"/>
      <c r="B29" s="10" t="s">
        <v>8</v>
      </c>
      <c r="C29" s="8" t="s">
        <v>34</v>
      </c>
      <c r="D29" s="4"/>
      <c r="E29" s="36"/>
      <c r="F29" s="9"/>
      <c r="G29" s="9"/>
      <c r="H29" s="9"/>
    </row>
    <row r="31" spans="1:9" ht="15">
      <c r="A31" s="33" t="s">
        <v>104</v>
      </c>
      <c r="B31" s="11" t="s">
        <v>7</v>
      </c>
      <c r="C31" s="28">
        <f>1700</f>
        <v>1700</v>
      </c>
      <c r="D31" s="4"/>
      <c r="E31" s="35"/>
      <c r="F31" s="5"/>
      <c r="G31" s="6">
        <v>4</v>
      </c>
      <c r="H31" s="7">
        <f>F31*G31</f>
        <v>0</v>
      </c>
      <c r="I31" s="32"/>
    </row>
    <row r="32" spans="1:8" ht="15">
      <c r="A32" s="34"/>
      <c r="B32" s="12" t="s">
        <v>26</v>
      </c>
      <c r="C32" s="13" t="s">
        <v>70</v>
      </c>
      <c r="D32" s="4"/>
      <c r="E32" s="36"/>
      <c r="F32" s="9"/>
      <c r="G32" s="9"/>
      <c r="H32" s="9"/>
    </row>
    <row r="33" spans="1:8" ht="15">
      <c r="A33" s="34"/>
      <c r="B33" s="12" t="s">
        <v>72</v>
      </c>
      <c r="C33" s="13" t="s">
        <v>73</v>
      </c>
      <c r="D33" s="4"/>
      <c r="E33" s="36"/>
      <c r="F33" s="9"/>
      <c r="G33" s="9"/>
      <c r="H33" s="9"/>
    </row>
    <row r="34" spans="1:8" ht="15">
      <c r="A34" s="34"/>
      <c r="B34" s="12" t="s">
        <v>30</v>
      </c>
      <c r="C34" s="13" t="s">
        <v>103</v>
      </c>
      <c r="D34" s="4"/>
      <c r="E34" s="36"/>
      <c r="F34" s="9"/>
      <c r="G34" s="9"/>
      <c r="H34" s="9"/>
    </row>
    <row r="35" spans="1:8" ht="15">
      <c r="A35" s="34"/>
      <c r="B35" s="12" t="s">
        <v>32</v>
      </c>
      <c r="C35" s="13" t="s">
        <v>71</v>
      </c>
      <c r="D35" s="4"/>
      <c r="E35" s="36"/>
      <c r="F35" s="9"/>
      <c r="G35" s="9"/>
      <c r="H35" s="9"/>
    </row>
    <row r="36" spans="1:8" ht="15">
      <c r="A36" s="34"/>
      <c r="B36" s="10" t="s">
        <v>8</v>
      </c>
      <c r="C36" s="8" t="s">
        <v>74</v>
      </c>
      <c r="D36" s="4"/>
      <c r="E36" s="36"/>
      <c r="F36" s="9"/>
      <c r="G36" s="9"/>
      <c r="H36" s="9"/>
    </row>
    <row r="38" spans="1:9" ht="15" customHeight="1">
      <c r="A38" s="33" t="s">
        <v>35</v>
      </c>
      <c r="B38" s="11" t="s">
        <v>7</v>
      </c>
      <c r="C38" s="28">
        <f>13500</f>
        <v>13500</v>
      </c>
      <c r="D38" s="4"/>
      <c r="E38" s="35"/>
      <c r="F38" s="5"/>
      <c r="G38" s="6">
        <v>19</v>
      </c>
      <c r="H38" s="7">
        <f>F38*G38</f>
        <v>0</v>
      </c>
      <c r="I38" s="32"/>
    </row>
    <row r="39" spans="1:8" ht="15">
      <c r="A39" s="34"/>
      <c r="B39" s="12" t="s">
        <v>18</v>
      </c>
      <c r="C39" s="13" t="s">
        <v>43</v>
      </c>
      <c r="D39" s="4"/>
      <c r="E39" s="36"/>
      <c r="F39" s="9"/>
      <c r="G39" s="9"/>
      <c r="H39" s="9"/>
    </row>
    <row r="40" spans="1:8" ht="15">
      <c r="A40" s="34"/>
      <c r="B40" s="12" t="s">
        <v>36</v>
      </c>
      <c r="C40" s="19">
        <v>0.6729166666666666</v>
      </c>
      <c r="D40" s="4"/>
      <c r="E40" s="36"/>
      <c r="F40" s="9"/>
      <c r="G40" s="9"/>
      <c r="H40" s="9"/>
    </row>
    <row r="41" spans="1:8" ht="15">
      <c r="A41" s="34"/>
      <c r="B41" s="12" t="s">
        <v>10</v>
      </c>
      <c r="C41" s="13" t="s">
        <v>95</v>
      </c>
      <c r="D41" s="4"/>
      <c r="E41" s="36"/>
      <c r="F41" s="9"/>
      <c r="G41" s="9"/>
      <c r="H41" s="9"/>
    </row>
    <row r="42" spans="1:8" ht="15">
      <c r="A42" s="34"/>
      <c r="B42" s="12" t="s">
        <v>9</v>
      </c>
      <c r="C42" s="13" t="s">
        <v>98</v>
      </c>
      <c r="D42" s="4"/>
      <c r="E42" s="36"/>
      <c r="F42" s="9"/>
      <c r="G42" s="9"/>
      <c r="H42" s="9"/>
    </row>
    <row r="43" spans="1:8" ht="15">
      <c r="A43" s="34"/>
      <c r="B43" s="12" t="s">
        <v>21</v>
      </c>
      <c r="C43" s="13" t="s">
        <v>13</v>
      </c>
      <c r="D43" s="4"/>
      <c r="E43" s="36"/>
      <c r="F43" s="9"/>
      <c r="G43" s="9"/>
      <c r="H43" s="9"/>
    </row>
    <row r="44" spans="1:8" ht="15">
      <c r="A44" s="34"/>
      <c r="B44" s="12" t="s">
        <v>37</v>
      </c>
      <c r="C44" s="13" t="s">
        <v>13</v>
      </c>
      <c r="D44" s="4"/>
      <c r="E44" s="36"/>
      <c r="F44" s="9"/>
      <c r="G44" s="9"/>
      <c r="H44" s="9"/>
    </row>
    <row r="45" spans="1:8" ht="15">
      <c r="A45" s="34"/>
      <c r="B45" s="12" t="s">
        <v>11</v>
      </c>
      <c r="C45" s="13" t="s">
        <v>38</v>
      </c>
      <c r="D45" s="4"/>
      <c r="E45" s="36"/>
      <c r="F45" s="9"/>
      <c r="G45" s="9"/>
      <c r="H45" s="9"/>
    </row>
    <row r="46" spans="1:8" ht="15">
      <c r="A46" s="34"/>
      <c r="B46" s="12" t="s">
        <v>39</v>
      </c>
      <c r="C46" s="13" t="s">
        <v>97</v>
      </c>
      <c r="D46" s="4"/>
      <c r="E46" s="36"/>
      <c r="F46" s="9"/>
      <c r="G46" s="9"/>
      <c r="H46" s="9"/>
    </row>
    <row r="47" spans="1:8" ht="15">
      <c r="A47" s="34"/>
      <c r="B47" s="12" t="s">
        <v>40</v>
      </c>
      <c r="C47" s="13" t="s">
        <v>13</v>
      </c>
      <c r="D47" s="4"/>
      <c r="E47" s="36"/>
      <c r="F47" s="9"/>
      <c r="G47" s="9"/>
      <c r="H47" s="9"/>
    </row>
    <row r="48" spans="1:8" ht="30">
      <c r="A48" s="34"/>
      <c r="B48" s="10" t="s">
        <v>8</v>
      </c>
      <c r="C48" s="8" t="s">
        <v>96</v>
      </c>
      <c r="D48" s="4"/>
      <c r="E48" s="36"/>
      <c r="F48" s="9"/>
      <c r="G48" s="9"/>
      <c r="H48" s="9"/>
    </row>
    <row r="50" spans="1:9" ht="15">
      <c r="A50" s="33" t="s">
        <v>75</v>
      </c>
      <c r="B50" s="11" t="s">
        <v>7</v>
      </c>
      <c r="C50" s="28">
        <f>25000</f>
        <v>25000</v>
      </c>
      <c r="D50" s="4"/>
      <c r="E50" s="35"/>
      <c r="F50" s="5"/>
      <c r="G50" s="6">
        <v>1</v>
      </c>
      <c r="H50" s="7">
        <f>F50*G50</f>
        <v>0</v>
      </c>
      <c r="I50" s="32"/>
    </row>
    <row r="51" spans="1:8" ht="15">
      <c r="A51" s="34"/>
      <c r="B51" s="12" t="s">
        <v>77</v>
      </c>
      <c r="C51" s="13" t="s">
        <v>78</v>
      </c>
      <c r="D51" s="4"/>
      <c r="E51" s="36"/>
      <c r="F51" s="9"/>
      <c r="G51" s="9"/>
      <c r="H51" s="9"/>
    </row>
    <row r="52" spans="1:8" ht="15">
      <c r="A52" s="34"/>
      <c r="B52" s="12" t="s">
        <v>76</v>
      </c>
      <c r="C52" s="19" t="s">
        <v>13</v>
      </c>
      <c r="D52" s="4"/>
      <c r="E52" s="36"/>
      <c r="F52" s="9"/>
      <c r="G52" s="9"/>
      <c r="H52" s="9"/>
    </row>
    <row r="53" spans="1:8" ht="15">
      <c r="A53" s="34"/>
      <c r="B53" s="12" t="s">
        <v>10</v>
      </c>
      <c r="C53" s="13" t="s">
        <v>89</v>
      </c>
      <c r="D53" s="4"/>
      <c r="E53" s="36"/>
      <c r="F53" s="9"/>
      <c r="G53" s="9"/>
      <c r="H53" s="9"/>
    </row>
    <row r="54" spans="1:8" ht="15">
      <c r="A54" s="34"/>
      <c r="B54" s="12" t="s">
        <v>9</v>
      </c>
      <c r="C54" s="13" t="s">
        <v>79</v>
      </c>
      <c r="D54" s="4"/>
      <c r="E54" s="36"/>
      <c r="F54" s="9"/>
      <c r="G54" s="9"/>
      <c r="H54" s="9"/>
    </row>
    <row r="55" spans="1:8" ht="15">
      <c r="A55" s="34"/>
      <c r="B55" s="12" t="s">
        <v>80</v>
      </c>
      <c r="C55" s="13" t="s">
        <v>81</v>
      </c>
      <c r="D55" s="4"/>
      <c r="E55" s="36"/>
      <c r="F55" s="9"/>
      <c r="G55" s="9"/>
      <c r="H55" s="9"/>
    </row>
    <row r="56" spans="1:8" ht="15">
      <c r="A56" s="34"/>
      <c r="B56" t="s">
        <v>83</v>
      </c>
      <c r="C56" s="13" t="s">
        <v>84</v>
      </c>
      <c r="D56" s="4"/>
      <c r="E56" s="36"/>
      <c r="F56" s="9"/>
      <c r="G56" s="9"/>
      <c r="H56" s="9"/>
    </row>
    <row r="57" spans="1:8" ht="15">
      <c r="A57" s="34"/>
      <c r="B57" s="12" t="s">
        <v>85</v>
      </c>
      <c r="C57" s="13" t="s">
        <v>90</v>
      </c>
      <c r="D57" s="4"/>
      <c r="E57" s="36"/>
      <c r="F57" s="9"/>
      <c r="G57" s="9"/>
      <c r="H57" s="9"/>
    </row>
    <row r="58" spans="1:8" ht="15">
      <c r="A58" s="34"/>
      <c r="B58" s="12" t="s">
        <v>86</v>
      </c>
      <c r="C58" s="13" t="s">
        <v>91</v>
      </c>
      <c r="D58" s="4"/>
      <c r="E58" s="36"/>
      <c r="F58" s="9"/>
      <c r="G58" s="9"/>
      <c r="H58" s="9"/>
    </row>
    <row r="59" spans="1:8" ht="15">
      <c r="A59" s="34"/>
      <c r="B59" s="10" t="s">
        <v>8</v>
      </c>
      <c r="C59" s="8" t="s">
        <v>82</v>
      </c>
      <c r="D59" s="4"/>
      <c r="E59" s="36"/>
      <c r="F59" s="9"/>
      <c r="G59" s="9"/>
      <c r="H59" s="9"/>
    </row>
    <row r="60" spans="1:8" ht="15">
      <c r="A60" s="34"/>
      <c r="B60" s="10" t="s">
        <v>87</v>
      </c>
      <c r="C60" s="8" t="s">
        <v>88</v>
      </c>
      <c r="D60" s="4"/>
      <c r="E60" s="36"/>
      <c r="F60" s="9"/>
      <c r="G60" s="9"/>
      <c r="H60" s="9"/>
    </row>
    <row r="62" spans="1:9" ht="15">
      <c r="A62" s="33" t="s">
        <v>105</v>
      </c>
      <c r="B62" s="11" t="s">
        <v>7</v>
      </c>
      <c r="C62" s="28">
        <v>3500</v>
      </c>
      <c r="D62" s="4"/>
      <c r="E62" s="4"/>
      <c r="F62" s="5"/>
      <c r="G62" s="6">
        <v>4</v>
      </c>
      <c r="H62" s="7">
        <f>F62*G62</f>
        <v>0</v>
      </c>
      <c r="I62" s="32"/>
    </row>
    <row r="63" spans="1:8" ht="15">
      <c r="A63" s="34"/>
      <c r="B63" s="10" t="s">
        <v>41</v>
      </c>
      <c r="C63" s="20" t="s">
        <v>110</v>
      </c>
      <c r="D63" s="4"/>
      <c r="E63" s="4"/>
      <c r="F63" s="9"/>
      <c r="G63" s="9"/>
      <c r="H63" s="9"/>
    </row>
    <row r="64" spans="1:8" ht="15">
      <c r="A64" s="34"/>
      <c r="B64" s="10" t="s">
        <v>42</v>
      </c>
      <c r="C64" s="20" t="s">
        <v>43</v>
      </c>
      <c r="D64" s="4"/>
      <c r="E64" s="4"/>
      <c r="F64" s="9"/>
      <c r="G64" s="9"/>
      <c r="H64" s="9"/>
    </row>
    <row r="65" spans="1:8" ht="15">
      <c r="A65" s="34"/>
      <c r="B65" s="10" t="s">
        <v>44</v>
      </c>
      <c r="C65" s="20" t="s">
        <v>109</v>
      </c>
      <c r="D65" s="4"/>
      <c r="E65" s="4"/>
      <c r="F65" s="9"/>
      <c r="G65" s="9"/>
      <c r="H65" s="9"/>
    </row>
    <row r="66" spans="1:8" ht="15">
      <c r="A66" s="34"/>
      <c r="B66" s="10" t="s">
        <v>45</v>
      </c>
      <c r="C66" s="20" t="s">
        <v>107</v>
      </c>
      <c r="D66" s="4"/>
      <c r="E66" s="4"/>
      <c r="F66" s="9"/>
      <c r="G66" s="9"/>
      <c r="H66" s="9"/>
    </row>
    <row r="67" spans="1:8" ht="15">
      <c r="A67" s="34"/>
      <c r="B67" s="10" t="s">
        <v>46</v>
      </c>
      <c r="C67" s="20" t="s">
        <v>48</v>
      </c>
      <c r="D67" s="4"/>
      <c r="E67" s="4"/>
      <c r="F67" s="9"/>
      <c r="G67" s="9"/>
      <c r="H67" s="9"/>
    </row>
    <row r="69" spans="1:9" ht="15">
      <c r="A69" s="33" t="s">
        <v>106</v>
      </c>
      <c r="B69" s="11" t="s">
        <v>7</v>
      </c>
      <c r="C69" s="28">
        <v>6400</v>
      </c>
      <c r="D69" s="4"/>
      <c r="E69" s="4"/>
      <c r="F69" s="5"/>
      <c r="G69" s="6">
        <v>4</v>
      </c>
      <c r="H69" s="7">
        <f>F69*G69</f>
        <v>0</v>
      </c>
      <c r="I69" s="32"/>
    </row>
    <row r="70" spans="1:8" ht="15">
      <c r="A70" s="34"/>
      <c r="B70" s="10" t="s">
        <v>41</v>
      </c>
      <c r="C70" s="20" t="s">
        <v>108</v>
      </c>
      <c r="D70" s="4"/>
      <c r="E70" s="4"/>
      <c r="F70" s="9"/>
      <c r="G70" s="9"/>
      <c r="H70" s="9"/>
    </row>
    <row r="71" spans="1:8" ht="15">
      <c r="A71" s="34"/>
      <c r="B71" s="10" t="s">
        <v>42</v>
      </c>
      <c r="C71" s="20" t="s">
        <v>47</v>
      </c>
      <c r="D71" s="4"/>
      <c r="E71" s="4"/>
      <c r="F71" s="9"/>
      <c r="G71" s="9"/>
      <c r="H71" s="9"/>
    </row>
    <row r="72" spans="1:8" ht="15">
      <c r="A72" s="34"/>
      <c r="B72" s="10" t="s">
        <v>44</v>
      </c>
      <c r="C72" s="20" t="s">
        <v>109</v>
      </c>
      <c r="D72" s="4"/>
      <c r="E72" s="4"/>
      <c r="F72" s="9"/>
      <c r="G72" s="9"/>
      <c r="H72" s="9"/>
    </row>
    <row r="73" spans="1:8" ht="15">
      <c r="A73" s="34"/>
      <c r="B73" s="10" t="s">
        <v>45</v>
      </c>
      <c r="C73" s="20" t="s">
        <v>107</v>
      </c>
      <c r="D73" s="4"/>
      <c r="E73" s="4"/>
      <c r="F73" s="9"/>
      <c r="G73" s="9"/>
      <c r="H73" s="9"/>
    </row>
    <row r="74" spans="1:8" ht="15">
      <c r="A74" s="34"/>
      <c r="B74" s="10" t="s">
        <v>46</v>
      </c>
      <c r="C74" s="20" t="s">
        <v>48</v>
      </c>
      <c r="D74" s="4"/>
      <c r="E74" s="4"/>
      <c r="F74" s="9"/>
      <c r="G74" s="9"/>
      <c r="H74" s="9"/>
    </row>
    <row r="76" spans="1:9" ht="15" customHeight="1">
      <c r="A76" s="33" t="s">
        <v>49</v>
      </c>
      <c r="B76" s="11" t="s">
        <v>7</v>
      </c>
      <c r="C76" s="28">
        <f>1700</f>
        <v>1700</v>
      </c>
      <c r="D76" s="4"/>
      <c r="E76" s="35"/>
      <c r="F76" s="5"/>
      <c r="G76" s="6">
        <v>5</v>
      </c>
      <c r="H76" s="7">
        <f>F76*G76</f>
        <v>0</v>
      </c>
      <c r="I76" s="32"/>
    </row>
    <row r="77" spans="1:8" ht="15">
      <c r="A77" s="34"/>
      <c r="B77" s="12" t="s">
        <v>50</v>
      </c>
      <c r="C77" s="17" t="s">
        <v>51</v>
      </c>
      <c r="D77" s="4"/>
      <c r="E77" s="36"/>
      <c r="F77" s="9"/>
      <c r="G77" s="9"/>
      <c r="H77" s="9"/>
    </row>
    <row r="78" spans="1:8" ht="15">
      <c r="A78" s="34"/>
      <c r="B78" s="12" t="s">
        <v>52</v>
      </c>
      <c r="C78" s="13" t="s">
        <v>53</v>
      </c>
      <c r="D78" s="4"/>
      <c r="E78" s="36"/>
      <c r="F78" s="9"/>
      <c r="G78" s="9"/>
      <c r="H78" s="9"/>
    </row>
    <row r="80" spans="1:9" ht="15" customHeight="1">
      <c r="A80" s="33" t="s">
        <v>54</v>
      </c>
      <c r="B80" s="11" t="s">
        <v>7</v>
      </c>
      <c r="C80" s="28">
        <f>2700</f>
        <v>2700</v>
      </c>
      <c r="D80" s="4"/>
      <c r="E80" s="35"/>
      <c r="F80" s="5"/>
      <c r="G80" s="6">
        <v>5</v>
      </c>
      <c r="H80" s="7">
        <f>F80*G80</f>
        <v>0</v>
      </c>
      <c r="I80" s="32"/>
    </row>
    <row r="81" spans="1:8" ht="15">
      <c r="A81" s="34"/>
      <c r="B81" s="12" t="s">
        <v>50</v>
      </c>
      <c r="C81" s="17" t="s">
        <v>99</v>
      </c>
      <c r="D81" s="4"/>
      <c r="E81" s="36"/>
      <c r="F81" s="9"/>
      <c r="G81" s="9"/>
      <c r="H81" s="9"/>
    </row>
    <row r="82" spans="1:8" ht="15">
      <c r="A82" s="34"/>
      <c r="B82" s="12" t="s">
        <v>52</v>
      </c>
      <c r="C82" s="13" t="s">
        <v>55</v>
      </c>
      <c r="D82" s="4"/>
      <c r="E82" s="36"/>
      <c r="F82" s="9"/>
      <c r="G82" s="9"/>
      <c r="H82" s="9"/>
    </row>
    <row r="84" spans="1:9" ht="15">
      <c r="A84" s="46" t="s">
        <v>56</v>
      </c>
      <c r="B84" s="11" t="s">
        <v>7</v>
      </c>
      <c r="C84" s="28">
        <f>120</f>
        <v>120</v>
      </c>
      <c r="D84" s="21"/>
      <c r="E84" s="35"/>
      <c r="F84" s="5"/>
      <c r="G84" s="6">
        <v>20</v>
      </c>
      <c r="H84" s="7">
        <f>F84*G84</f>
        <v>0</v>
      </c>
      <c r="I84" s="32"/>
    </row>
    <row r="85" spans="1:8" ht="15">
      <c r="A85" s="46"/>
      <c r="B85" s="2" t="s">
        <v>57</v>
      </c>
      <c r="C85" s="3" t="s">
        <v>58</v>
      </c>
      <c r="D85" s="21"/>
      <c r="E85" s="36"/>
      <c r="F85" s="14"/>
      <c r="G85" s="15"/>
      <c r="H85" s="16"/>
    </row>
    <row r="86" spans="1:8" ht="15">
      <c r="A86" s="46"/>
      <c r="B86" s="2" t="s">
        <v>12</v>
      </c>
      <c r="C86" s="3" t="s">
        <v>59</v>
      </c>
      <c r="D86" s="21"/>
      <c r="E86" s="36"/>
      <c r="F86" s="14"/>
      <c r="G86" s="15"/>
      <c r="H86" s="16"/>
    </row>
    <row r="87" spans="1:8" ht="15">
      <c r="A87" s="46"/>
      <c r="B87" s="2" t="s">
        <v>60</v>
      </c>
      <c r="C87" s="3" t="s">
        <v>61</v>
      </c>
      <c r="D87" s="21"/>
      <c r="E87" s="36"/>
      <c r="F87" s="14"/>
      <c r="G87" s="15"/>
      <c r="H87" s="16"/>
    </row>
    <row r="89" spans="1:9" ht="15">
      <c r="A89" s="46" t="s">
        <v>56</v>
      </c>
      <c r="B89" s="11" t="s">
        <v>7</v>
      </c>
      <c r="C89" s="28">
        <f>80</f>
        <v>80</v>
      </c>
      <c r="D89" s="21"/>
      <c r="E89" s="35"/>
      <c r="F89" s="5"/>
      <c r="G89" s="6">
        <v>70</v>
      </c>
      <c r="H89" s="7">
        <f>F89*G89</f>
        <v>0</v>
      </c>
      <c r="I89" s="32"/>
    </row>
    <row r="90" spans="1:8" ht="15">
      <c r="A90" s="46"/>
      <c r="B90" s="2" t="s">
        <v>57</v>
      </c>
      <c r="C90" s="3" t="s">
        <v>62</v>
      </c>
      <c r="D90" s="21"/>
      <c r="E90" s="36"/>
      <c r="F90" s="14"/>
      <c r="G90" s="15"/>
      <c r="H90" s="16"/>
    </row>
    <row r="91" spans="1:8" ht="15">
      <c r="A91" s="46"/>
      <c r="B91" s="2" t="s">
        <v>12</v>
      </c>
      <c r="C91" s="3" t="s">
        <v>59</v>
      </c>
      <c r="D91" s="21"/>
      <c r="E91" s="36"/>
      <c r="F91" s="14"/>
      <c r="G91" s="15"/>
      <c r="H91" s="16"/>
    </row>
    <row r="92" spans="1:8" ht="15">
      <c r="A92" s="46"/>
      <c r="B92" s="2" t="s">
        <v>60</v>
      </c>
      <c r="C92" s="3" t="s">
        <v>61</v>
      </c>
      <c r="D92" s="21"/>
      <c r="E92" s="36"/>
      <c r="F92" s="14"/>
      <c r="G92" s="15"/>
      <c r="H92" s="16"/>
    </row>
    <row r="94" spans="1:9" ht="15">
      <c r="A94" s="46" t="s">
        <v>63</v>
      </c>
      <c r="B94" s="11" t="s">
        <v>7</v>
      </c>
      <c r="C94" s="28">
        <v>1300</v>
      </c>
      <c r="D94" s="21"/>
      <c r="E94" s="35"/>
      <c r="F94" s="5"/>
      <c r="G94" s="6">
        <v>7</v>
      </c>
      <c r="H94" s="7">
        <f>F94*G94</f>
        <v>0</v>
      </c>
      <c r="I94" s="32"/>
    </row>
    <row r="95" spans="1:8" ht="15">
      <c r="A95" s="46"/>
      <c r="B95" s="2" t="s">
        <v>64</v>
      </c>
      <c r="C95" s="3" t="s">
        <v>31</v>
      </c>
      <c r="D95" s="21"/>
      <c r="E95" s="36"/>
      <c r="F95" s="14"/>
      <c r="G95" s="15"/>
      <c r="H95" s="16"/>
    </row>
    <row r="96" spans="1:8" ht="15">
      <c r="A96" s="46"/>
      <c r="B96" s="2" t="s">
        <v>12</v>
      </c>
      <c r="C96" s="3" t="s">
        <v>65</v>
      </c>
      <c r="D96" s="21"/>
      <c r="E96" s="36"/>
      <c r="F96" s="14"/>
      <c r="G96" s="15"/>
      <c r="H96" s="16"/>
    </row>
    <row r="98" spans="1:9" ht="15">
      <c r="A98" s="46" t="s">
        <v>66</v>
      </c>
      <c r="B98" s="11" t="s">
        <v>7</v>
      </c>
      <c r="C98" s="28">
        <v>500</v>
      </c>
      <c r="D98" s="21"/>
      <c r="E98" s="35"/>
      <c r="F98" s="5"/>
      <c r="G98" s="6">
        <v>3</v>
      </c>
      <c r="H98" s="7">
        <f>F98*G98</f>
        <v>0</v>
      </c>
      <c r="I98" s="32"/>
    </row>
    <row r="99" spans="1:8" ht="15">
      <c r="A99" s="46"/>
      <c r="B99" s="2" t="s">
        <v>64</v>
      </c>
      <c r="C99" s="3" t="s">
        <v>67</v>
      </c>
      <c r="D99" s="21"/>
      <c r="E99" s="36"/>
      <c r="F99" s="14"/>
      <c r="G99" s="15"/>
      <c r="H99" s="16"/>
    </row>
    <row r="100" spans="1:8" ht="15">
      <c r="A100" s="46"/>
      <c r="B100" s="2" t="s">
        <v>12</v>
      </c>
      <c r="C100" s="3" t="s">
        <v>68</v>
      </c>
      <c r="D100" s="21"/>
      <c r="E100" s="36"/>
      <c r="F100" s="14"/>
      <c r="G100" s="15"/>
      <c r="H100" s="16"/>
    </row>
    <row r="101" spans="1:8" ht="15">
      <c r="A101" s="24"/>
      <c r="B101" s="22"/>
      <c r="C101" s="25"/>
      <c r="D101" s="26"/>
      <c r="E101" s="18"/>
      <c r="F101" s="27"/>
      <c r="G101" s="15"/>
      <c r="H101" s="23"/>
    </row>
    <row r="103" spans="6:10" ht="15.75">
      <c r="F103" s="29" t="s">
        <v>16</v>
      </c>
      <c r="G103" s="29"/>
      <c r="H103" s="30">
        <f>H98+H94+H89+H84+H80+H76+H69+H62+H50+H38+H31+H22+H13</f>
        <v>0</v>
      </c>
      <c r="J103" s="30"/>
    </row>
  </sheetData>
  <mergeCells count="39">
    <mergeCell ref="A84:A87"/>
    <mergeCell ref="E84:E87"/>
    <mergeCell ref="A3:F3"/>
    <mergeCell ref="A98:A100"/>
    <mergeCell ref="E98:E100"/>
    <mergeCell ref="A94:A96"/>
    <mergeCell ref="E94:E96"/>
    <mergeCell ref="A89:A92"/>
    <mergeCell ref="E89:E92"/>
    <mergeCell ref="A80:A82"/>
    <mergeCell ref="E80:E82"/>
    <mergeCell ref="A76:A78"/>
    <mergeCell ref="E76:E78"/>
    <mergeCell ref="A50:A60"/>
    <mergeCell ref="E50:E60"/>
    <mergeCell ref="A69:A74"/>
    <mergeCell ref="A62:A67"/>
    <mergeCell ref="A4:C4"/>
    <mergeCell ref="D4:H4"/>
    <mergeCell ref="A5:C5"/>
    <mergeCell ref="D5:H5"/>
    <mergeCell ref="A7:C7"/>
    <mergeCell ref="D7:H7"/>
    <mergeCell ref="A6:C6"/>
    <mergeCell ref="D6:H6"/>
    <mergeCell ref="A38:A48"/>
    <mergeCell ref="E38:E48"/>
    <mergeCell ref="A8:C8"/>
    <mergeCell ref="D8:H8"/>
    <mergeCell ref="A9:C9"/>
    <mergeCell ref="D9:H9"/>
    <mergeCell ref="A10:C10"/>
    <mergeCell ref="A31:A36"/>
    <mergeCell ref="E31:E36"/>
    <mergeCell ref="D10:H10"/>
    <mergeCell ref="A22:A29"/>
    <mergeCell ref="E22:E29"/>
    <mergeCell ref="A13:A20"/>
    <mergeCell ref="E13:E20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307C1CD8FE14CB5D1776EF4196091" ma:contentTypeVersion="2" ma:contentTypeDescription="Create a new document." ma:contentTypeScope="" ma:versionID="05e549957d4dff1df17336ea0e7afa87">
  <xsd:schema xmlns:xsd="http://www.w3.org/2001/XMLSchema" xmlns:xs="http://www.w3.org/2001/XMLSchema" xmlns:p="http://schemas.microsoft.com/office/2006/metadata/properties" xmlns:ns2="9dd4fcea-bf62-4ffd-ab72-071bda6dcb40" targetNamespace="http://schemas.microsoft.com/office/2006/metadata/properties" ma:root="true" ma:fieldsID="04fb1928e3ad7e5d60014083a1a57607" ns2:_="">
    <xsd:import namespace="9dd4fcea-bf62-4ffd-ab72-071bda6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4fcea-bf62-4ffd-ab72-071bda6dc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94323-51EE-416A-BF50-933E5DA1EF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d4fcea-bf62-4ffd-ab72-071bda6dcb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455363-A80B-4BAC-BB0F-740664C3C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6872BC-8D99-4105-97BA-91B96C300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4fcea-bf62-4ffd-ab72-071bda6d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dcterms:created xsi:type="dcterms:W3CDTF">2018-01-26T09:50:54Z</dcterms:created>
  <dcterms:modified xsi:type="dcterms:W3CDTF">2018-05-31T08:55:42Z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0x010100ED4307C1CD8FE14CB5D1776EF4196091</vt:lpwstr>
  </property>
</Properties>
</file>