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ceník_těžba" sheetId="1" r:id="rId1"/>
    <sheet name="List1" sheetId="2" state="hidden" r:id="rId2"/>
  </sheets>
  <definedNames>
    <definedName name="_xlnm.Print_Area" localSheetId="0">'ceník_těžba'!$A$1:$N$86</definedName>
  </definedNames>
  <calcPr fullCalcOnLoad="1"/>
</workbook>
</file>

<file path=xl/sharedStrings.xml><?xml version="1.0" encoding="utf-8"?>
<sst xmlns="http://schemas.openxmlformats.org/spreadsheetml/2006/main" count="206" uniqueCount="88">
  <si>
    <t>do 0,09</t>
  </si>
  <si>
    <t xml:space="preserve">1,00 + </t>
  </si>
  <si>
    <t>0,10-0,14</t>
  </si>
  <si>
    <t>0,15-0,19</t>
  </si>
  <si>
    <t>0,20-0,29</t>
  </si>
  <si>
    <t>0,30-0,49</t>
  </si>
  <si>
    <t>0,50-0,69</t>
  </si>
  <si>
    <t>Název činnosti</t>
  </si>
  <si>
    <t>Část VZ</t>
  </si>
  <si>
    <t>Skupina dřevin</t>
  </si>
  <si>
    <t>jehličnaté</t>
  </si>
  <si>
    <t>listnaté</t>
  </si>
  <si>
    <t>Výše DPH v Kč</t>
  </si>
  <si>
    <r>
      <t>Předpokládaný objem v m</t>
    </r>
    <r>
      <rPr>
        <vertAlign val="superscript"/>
        <sz val="9"/>
        <color indexed="8"/>
        <rFont val="Arial"/>
        <family val="2"/>
      </rPr>
      <t>3</t>
    </r>
  </si>
  <si>
    <t xml:space="preserve">Celkem     </t>
  </si>
  <si>
    <t>Uchazeč je povinen vyplnit všechny zeleně podbarvené buňky</t>
  </si>
  <si>
    <r>
      <t>Cena za  1 m</t>
    </r>
    <r>
      <rPr>
        <vertAlign val="superscript"/>
        <sz val="9"/>
        <color indexed="8"/>
        <rFont val="Arial"/>
        <family val="2"/>
      </rPr>
      <t>3</t>
    </r>
    <r>
      <rPr>
        <sz val="9"/>
        <color indexed="8"/>
        <rFont val="Arial"/>
        <family val="2"/>
      </rPr>
      <t xml:space="preserve">                   v Kč bez DPH</t>
    </r>
  </si>
  <si>
    <t>ANO</t>
  </si>
  <si>
    <t>NE</t>
  </si>
  <si>
    <r>
      <t xml:space="preserve">Celková cena za celkový předpokládaný objem v Kč bez DPH </t>
    </r>
    <r>
      <rPr>
        <vertAlign val="superscript"/>
        <sz val="11"/>
        <color indexed="8"/>
        <rFont val="Arial"/>
        <family val="2"/>
      </rPr>
      <t>1</t>
    </r>
    <r>
      <rPr>
        <sz val="11"/>
        <color indexed="8"/>
        <rFont val="Arial"/>
        <family val="2"/>
      </rPr>
      <t>)</t>
    </r>
  </si>
  <si>
    <r>
      <t xml:space="preserve">Plátce DPH </t>
    </r>
    <r>
      <rPr>
        <vertAlign val="superscript"/>
        <sz val="11"/>
        <color indexed="8"/>
        <rFont val="Arial"/>
        <family val="2"/>
      </rPr>
      <t>2</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</si>
  <si>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</si>
  <si>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r>
      <rPr>
        <i/>
        <vertAlign val="superscript"/>
        <sz val="11"/>
        <color indexed="8"/>
        <rFont val="Arial"/>
        <family val="2"/>
      </rPr>
      <t>2</t>
    </r>
    <r>
      <rPr>
        <i/>
        <sz val="11"/>
        <color indexed="8"/>
        <rFont val="Arial"/>
        <family val="2"/>
      </rPr>
      <t>) Vyplní se ANO nebo NE</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</si>
  <si>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</si>
  <si>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t>0,70-0,99</t>
  </si>
  <si>
    <r>
      <t xml:space="preserve">hmotnatost těžených stromů v </t>
    </r>
    <r>
      <rPr>
        <sz val="11"/>
        <color indexed="8"/>
        <rFont val="Arial"/>
        <family val="2"/>
      </rPr>
      <t>m</t>
    </r>
    <r>
      <rPr>
        <vertAlign val="superscript"/>
        <sz val="11"/>
        <color indexed="8"/>
        <rFont val="Arial"/>
        <family val="2"/>
      </rPr>
      <t>3</t>
    </r>
  </si>
  <si>
    <t>Těžba a soustřeďování dříví na OM s využitím lanovky</t>
  </si>
  <si>
    <t>hod</t>
  </si>
  <si>
    <t>Úklid klestu (bez pálení) – mechanizovaně - vyvážení</t>
  </si>
  <si>
    <t>Úklid klestu (bez pálení) – mechanizovaně - shrnování</t>
  </si>
  <si>
    <t>Úklid klestu (bez pálení) – mechanizovaně – ukládání do hromad a valů</t>
  </si>
  <si>
    <t>Úklid klestu (bez pálení) - ostatní práce</t>
  </si>
  <si>
    <t>Drcení klestu</t>
  </si>
  <si>
    <t>ha</t>
  </si>
  <si>
    <t>Drcení klestu - ostatní práce</t>
  </si>
  <si>
    <t>Dočišťování ploch po těžbě</t>
  </si>
  <si>
    <t>Dočišťování ploch po těžbě - ostatní práce</t>
  </si>
  <si>
    <t>Zpřístupnění porostu řezem - čistka - ostatní práce</t>
  </si>
  <si>
    <t>Rozčleňování lesních porostů – mechanicky – lesní frézou</t>
  </si>
  <si>
    <t>Kladení lapáků - SM</t>
  </si>
  <si>
    <t>ks</t>
  </si>
  <si>
    <t>Kladení lapáků - BO</t>
  </si>
  <si>
    <t>Kladení lapáků - ostatní dřeviny</t>
  </si>
  <si>
    <t>Asanace lapáků - SM - odkorněním</t>
  </si>
  <si>
    <t>Asanace lapáků - SM - chemicky</t>
  </si>
  <si>
    <t>Asanace lapáků - BO - odkorněním</t>
  </si>
  <si>
    <t>Asanace lapáků - BO - chemicky</t>
  </si>
  <si>
    <t>Asanace lapáků - ostatní dřeviny - odkorněním</t>
  </si>
  <si>
    <t>Asanace lapáků - ostatní dřeviny - chemicky</t>
  </si>
  <si>
    <t>Lapáky - ostatní práce</t>
  </si>
  <si>
    <t>Asanace kůrovcového dříví - SM - mechanická</t>
  </si>
  <si>
    <t>Asanace kůrovcového dříví - SM - chemická</t>
  </si>
  <si>
    <t>Asanace kůrovcového dříví - BO - mechanická</t>
  </si>
  <si>
    <t>Asanace kůrovcového dříví - BO - chemická</t>
  </si>
  <si>
    <t>Asanace kůrovcového dříví - ostatní dřeviny - mechanická</t>
  </si>
  <si>
    <t>Asanace kůrovcového dříví - ostatní dřeviny - chemická</t>
  </si>
  <si>
    <t>Asanace kůrovcového dříví - ostatní práce</t>
  </si>
  <si>
    <t>Asanace kůrovcem ohroženého dříví - SM - mechanická</t>
  </si>
  <si>
    <t>Asanace kůrovcem ohroženého dříví - SM - chemická</t>
  </si>
  <si>
    <t>Asanace kůrovcem ohroženého dříví - BO - mechanická</t>
  </si>
  <si>
    <t>Asanace kůrovcem ohroženého dříví - BO - chemická</t>
  </si>
  <si>
    <t>Asanace kůrovcem ohroženého dříví - ostatní dřeviny - mechanická</t>
  </si>
  <si>
    <t>Asanace kůrovcem ohroženého dříví - ostatní dřeviny - chemická</t>
  </si>
  <si>
    <t>Asanace kůrovcem ohroženého dříví - ostatní práce</t>
  </si>
  <si>
    <t>Asanace těžebního odpadu</t>
  </si>
  <si>
    <t>Asanace skládek</t>
  </si>
  <si>
    <t>Asanace těžebního odpadu nebo skládek - ostatní práce</t>
  </si>
  <si>
    <t>Jednotka</t>
  </si>
  <si>
    <t xml:space="preserve">Předpokládaný objem                                </t>
  </si>
  <si>
    <t>Cena za                   1 jednotku v Kč bez DPH</t>
  </si>
  <si>
    <t>Cena celkem v Kč bez DPH</t>
  </si>
  <si>
    <r>
      <t>m</t>
    </r>
    <r>
      <rPr>
        <vertAlign val="superscript"/>
        <sz val="9"/>
        <color indexed="8"/>
        <rFont val="Arial"/>
        <family val="2"/>
      </rPr>
      <t>3</t>
    </r>
  </si>
  <si>
    <r>
      <t>m</t>
    </r>
    <r>
      <rPr>
        <vertAlign val="superscript"/>
        <sz val="9"/>
        <color indexed="8"/>
        <rFont val="Arial"/>
        <family val="2"/>
      </rPr>
      <t>2</t>
    </r>
  </si>
  <si>
    <t>m3</t>
  </si>
  <si>
    <t>Nabídkový list</t>
  </si>
  <si>
    <r>
      <t xml:space="preserve">hmotnatost těžených stromů v </t>
    </r>
    <r>
      <rPr>
        <b/>
        <sz val="11"/>
        <color indexed="8"/>
        <rFont val="Arial"/>
        <family val="2"/>
      </rPr>
      <t>m</t>
    </r>
    <r>
      <rPr>
        <b/>
        <vertAlign val="superscript"/>
        <sz val="11"/>
        <color indexed="8"/>
        <rFont val="Arial"/>
        <family val="2"/>
      </rPr>
      <t>3</t>
    </r>
  </si>
  <si>
    <t>Zpřístupnění porostů řezem - čistka</t>
  </si>
  <si>
    <t>Technologie</t>
  </si>
  <si>
    <r>
      <t>Cena za  1 m</t>
    </r>
    <r>
      <rPr>
        <vertAlign val="superscript"/>
        <sz val="9"/>
        <color indexed="8"/>
        <rFont val="Arial"/>
        <family val="2"/>
      </rPr>
      <t>3</t>
    </r>
    <r>
      <rPr>
        <sz val="9"/>
        <color indexed="8"/>
        <rFont val="Arial"/>
        <family val="2"/>
      </rPr>
      <t xml:space="preserve">  v Kč bez DPH</t>
    </r>
  </si>
  <si>
    <r>
      <t xml:space="preserve">Těžba a soustřeďování dříví na OM                                                            </t>
    </r>
    <r>
      <rPr>
        <b/>
        <sz val="11"/>
        <color indexed="8"/>
        <rFont val="Arial"/>
        <family val="2"/>
      </rPr>
      <t>v traktorových terénech</t>
    </r>
  </si>
  <si>
    <r>
      <t xml:space="preserve">Těžba a soustřeďování dříví na OM                                                            </t>
    </r>
    <r>
      <rPr>
        <b/>
        <sz val="11"/>
        <color indexed="8"/>
        <rFont val="Arial"/>
        <family val="2"/>
      </rPr>
      <t>s využitím koně</t>
    </r>
  </si>
  <si>
    <r>
      <t xml:space="preserve">Těžba a soustřeďování dříví na OM                                                         </t>
    </r>
    <r>
      <rPr>
        <b/>
        <sz val="11"/>
        <color indexed="8"/>
        <rFont val="Arial"/>
        <family val="2"/>
      </rPr>
      <t xml:space="preserve">  s využitím lanového systému (dlouhé lano)</t>
    </r>
  </si>
  <si>
    <t>Polesí:</t>
  </si>
  <si>
    <t>Bílovice nad Svitavou</t>
  </si>
  <si>
    <t>Zakázka č.:</t>
  </si>
  <si>
    <t>Příloha č. 3 Smlouvy</t>
  </si>
  <si>
    <r>
      <t>Cena za  1 m</t>
    </r>
    <r>
      <rPr>
        <vertAlign val="superscript"/>
        <sz val="9"/>
        <color indexed="8"/>
        <rFont val="Arial"/>
        <family val="2"/>
      </rPr>
      <t xml:space="preserve">3 </t>
    </r>
    <r>
      <rPr>
        <sz val="9"/>
        <color indexed="8"/>
        <rFont val="Arial"/>
        <family val="2"/>
      </rPr>
      <t>v</t>
    </r>
    <r>
      <rPr>
        <vertAlign val="superscript"/>
        <sz val="9"/>
        <color indexed="8"/>
        <rFont val="Arial"/>
        <family val="2"/>
      </rPr>
      <t xml:space="preserve"> </t>
    </r>
    <r>
      <rPr>
        <sz val="9"/>
        <color indexed="8"/>
        <rFont val="Arial"/>
        <family val="2"/>
      </rPr>
      <t>Kč bez DPH</t>
    </r>
  </si>
  <si>
    <r>
      <t xml:space="preserve">Lesnický úsek: </t>
    </r>
    <r>
      <rPr>
        <b/>
        <sz val="14"/>
        <color indexed="8"/>
        <rFont val="Arial"/>
        <family val="2"/>
      </rPr>
      <t>1, 2, 3, 4</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</si>
</sst>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0.000"/>
    <numFmt numFmtId="169" formatCode="#,##0.0"/>
  </numFmts>
  <fonts count="56">
    <font>
      <sz val="11"/>
      <color theme="1"/>
      <name val="Calibri"/>
      <family val="2"/>
    </font>
    <font>
      <sz val="11"/>
      <color indexed="8"/>
      <name val="Calibri"/>
      <family val="2"/>
    </font>
    <font>
      <sz val="9"/>
      <color indexed="8"/>
      <name val="Arial"/>
      <family val="2"/>
    </font>
    <font>
      <vertAlign val="superscript"/>
      <sz val="9"/>
      <color indexed="8"/>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b/>
      <sz val="11"/>
      <name val="Arial"/>
      <family val="2"/>
    </font>
    <font>
      <b/>
      <sz val="11"/>
      <color indexed="8"/>
      <name val="Arial"/>
      <family val="2"/>
    </font>
    <font>
      <b/>
      <vertAlign val="superscript"/>
      <sz val="11"/>
      <color indexed="8"/>
      <name val="Arial"/>
      <family val="2"/>
    </font>
    <font>
      <sz val="11"/>
      <name val="Arial"/>
      <family val="2"/>
    </font>
    <font>
      <b/>
      <sz val="14"/>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1"/>
      <color indexed="8"/>
      <name val="Arial"/>
      <family val="2"/>
    </font>
    <font>
      <sz val="11"/>
      <color indexed="9"/>
      <name val="Arial"/>
      <family val="2"/>
    </font>
    <font>
      <b/>
      <sz val="12"/>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u val="single"/>
      <sz val="11"/>
      <color theme="1"/>
      <name val="Arial"/>
      <family val="2"/>
    </font>
    <font>
      <sz val="9"/>
      <color theme="1"/>
      <name val="Arial"/>
      <family val="2"/>
    </font>
    <font>
      <b/>
      <sz val="11"/>
      <color theme="1"/>
      <name val="Arial"/>
      <family val="2"/>
    </font>
    <font>
      <sz val="11"/>
      <color theme="0"/>
      <name val="Arial"/>
      <family val="2"/>
    </font>
    <font>
      <i/>
      <sz val="11"/>
      <color theme="1"/>
      <name val="Arial"/>
      <family val="2"/>
    </font>
    <font>
      <b/>
      <sz val="14"/>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bottom style="medium"/>
    </border>
    <border>
      <left style="thin"/>
      <right style="medium"/>
      <top/>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thin"/>
      <bottom style="thin"/>
    </border>
    <border>
      <left style="thin"/>
      <right style="thin"/>
      <top/>
      <bottom style="medium"/>
    </border>
    <border>
      <left/>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right style="thin"/>
      <top style="medium"/>
      <bottom>
        <color indexed="63"/>
      </bottom>
    </border>
    <border>
      <left style="thin"/>
      <right style="medium"/>
      <top style="medium"/>
      <bottom>
        <color indexed="63"/>
      </bottom>
    </border>
    <border>
      <left style="thin"/>
      <right style="medium"/>
      <top style="thin"/>
      <bottom style="thin"/>
    </border>
    <border>
      <left/>
      <right style="thin"/>
      <top style="thin"/>
      <bottom style="thin"/>
    </border>
    <border>
      <left style="thin"/>
      <right style="thin"/>
      <top style="thin"/>
      <bottom style="thin"/>
    </border>
    <border>
      <left style="thin"/>
      <right style="medium"/>
      <top/>
      <bottom style="thin"/>
    </border>
    <border>
      <left style="medium"/>
      <right style="thin"/>
      <top style="medium"/>
      <bottom/>
    </border>
    <border>
      <left style="medium"/>
      <right style="thin"/>
      <top style="thin"/>
      <bottom style="thin"/>
    </border>
    <border>
      <left style="medium"/>
      <right style="thin"/>
      <top/>
      <bottom style="medium"/>
    </border>
    <border>
      <left style="medium"/>
      <right style="medium"/>
      <top style="hair"/>
      <bottom style="hair"/>
    </border>
    <border>
      <left style="medium"/>
      <right style="medium"/>
      <top style="hair"/>
      <bottom style="medium"/>
    </border>
    <border>
      <left style="medium"/>
      <right style="medium"/>
      <top style="hair"/>
      <bottom>
        <color indexed="63"/>
      </bottom>
    </border>
    <border>
      <left style="medium"/>
      <right style="medium"/>
      <top>
        <color indexed="63"/>
      </top>
      <bottom style="hair"/>
    </border>
    <border>
      <left style="medium"/>
      <right style="medium"/>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thin"/>
      <right style="medium"/>
      <top>
        <color indexed="63"/>
      </top>
      <bottom style="hair"/>
    </border>
    <border>
      <left style="thin"/>
      <right style="medium"/>
      <top style="hair"/>
      <bottom style="hair"/>
    </border>
    <border>
      <left style="thin"/>
      <right style="medium"/>
      <top style="hair"/>
      <bottom>
        <color indexed="63"/>
      </bottom>
    </border>
    <border>
      <left style="medium"/>
      <right>
        <color indexed="63"/>
      </right>
      <top style="medium"/>
      <bottom style="medium"/>
    </border>
    <border>
      <left style="thin"/>
      <right style="medium"/>
      <top style="medium"/>
      <bottom style="medium"/>
    </border>
    <border>
      <left style="medium"/>
      <right style="medium"/>
      <top/>
      <bottom/>
    </border>
    <border>
      <left style="thin"/>
      <right/>
      <top style="medium"/>
      <bottom/>
    </border>
    <border>
      <left style="thin"/>
      <right/>
      <top/>
      <bottom/>
    </border>
    <border>
      <left/>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thin"/>
      <right style="thin"/>
      <top/>
      <bottom style="thin"/>
    </border>
    <border>
      <left style="thin"/>
      <right style="thin"/>
      <top/>
      <bottom/>
    </border>
    <border>
      <left style="medium"/>
      <right style="thin"/>
      <top/>
      <bottom style="thin"/>
    </border>
    <border>
      <left style="medium"/>
      <right>
        <color indexed="63"/>
      </right>
      <top>
        <color indexed="63"/>
      </top>
      <bottom>
        <color indexed="63"/>
      </bottom>
    </border>
    <border>
      <left style="thin"/>
      <right/>
      <top style="thin"/>
      <bottom style="thin"/>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91">
    <xf numFmtId="0" fontId="0" fillId="0" borderId="0" xfId="0" applyFont="1" applyAlignment="1">
      <alignment/>
    </xf>
    <xf numFmtId="0" fontId="48" fillId="33" borderId="0" xfId="0" applyFont="1" applyFill="1" applyAlignment="1" applyProtection="1">
      <alignment/>
      <protection/>
    </xf>
    <xf numFmtId="0" fontId="48" fillId="0" borderId="0" xfId="0" applyFont="1" applyFill="1" applyAlignment="1" applyProtection="1">
      <alignment/>
      <protection/>
    </xf>
    <xf numFmtId="0" fontId="48" fillId="0" borderId="0" xfId="0" applyFont="1" applyAlignment="1" applyProtection="1">
      <alignment/>
      <protection/>
    </xf>
    <xf numFmtId="0" fontId="49" fillId="33" borderId="0" xfId="0" applyFont="1" applyFill="1" applyAlignment="1" applyProtection="1">
      <alignment horizontal="left" vertical="top"/>
      <protection/>
    </xf>
    <xf numFmtId="0" fontId="48" fillId="33" borderId="0" xfId="0" applyFont="1" applyFill="1" applyAlignment="1" applyProtection="1">
      <alignment horizontal="right" vertical="top"/>
      <protection/>
    </xf>
    <xf numFmtId="0" fontId="48" fillId="33" borderId="0" xfId="0" applyFont="1" applyFill="1" applyAlignment="1" applyProtection="1">
      <alignment vertical="center"/>
      <protection/>
    </xf>
    <xf numFmtId="0" fontId="48" fillId="0" borderId="0" xfId="0" applyFont="1" applyFill="1" applyAlignment="1" applyProtection="1">
      <alignment vertical="center"/>
      <protection/>
    </xf>
    <xf numFmtId="0" fontId="48" fillId="0" borderId="0" xfId="0" applyFont="1" applyAlignment="1" applyProtection="1">
      <alignment vertical="center"/>
      <protection/>
    </xf>
    <xf numFmtId="0" fontId="50" fillId="33" borderId="10" xfId="0" applyFont="1" applyFill="1" applyBorder="1" applyAlignment="1" applyProtection="1">
      <alignment horizontal="left" vertical="center" wrapText="1"/>
      <protection/>
    </xf>
    <xf numFmtId="3" fontId="51" fillId="33" borderId="11" xfId="0" applyNumberFormat="1" applyFont="1" applyFill="1" applyBorder="1" applyAlignment="1" applyProtection="1">
      <alignment horizontal="right" vertical="center" indent="1"/>
      <protection/>
    </xf>
    <xf numFmtId="3" fontId="48" fillId="0" borderId="0" xfId="0" applyNumberFormat="1" applyFont="1" applyAlignment="1" applyProtection="1">
      <alignment/>
      <protection/>
    </xf>
    <xf numFmtId="0" fontId="48" fillId="33" borderId="0" xfId="0" applyFont="1" applyFill="1" applyBorder="1" applyAlignment="1" applyProtection="1">
      <alignment horizontal="center" vertical="center"/>
      <protection/>
    </xf>
    <xf numFmtId="0" fontId="51" fillId="33" borderId="0" xfId="0" applyFont="1" applyFill="1" applyBorder="1" applyAlignment="1" applyProtection="1">
      <alignment horizontal="center" vertical="center" wrapText="1"/>
      <protection/>
    </xf>
    <xf numFmtId="0" fontId="50" fillId="33" borderId="0" xfId="0" applyFont="1" applyFill="1" applyBorder="1" applyAlignment="1" applyProtection="1">
      <alignment horizontal="left" vertical="center" wrapText="1"/>
      <protection/>
    </xf>
    <xf numFmtId="3" fontId="51" fillId="33" borderId="0" xfId="0" applyNumberFormat="1" applyFont="1" applyFill="1" applyBorder="1" applyAlignment="1" applyProtection="1">
      <alignment/>
      <protection/>
    </xf>
    <xf numFmtId="3" fontId="48" fillId="33" borderId="0" xfId="0" applyNumberFormat="1" applyFont="1" applyFill="1" applyAlignment="1" applyProtection="1">
      <alignment/>
      <protection/>
    </xf>
    <xf numFmtId="3" fontId="51" fillId="33" borderId="12" xfId="0" applyNumberFormat="1" applyFont="1" applyFill="1" applyBorder="1" applyAlignment="1" applyProtection="1">
      <alignment horizontal="right" vertical="center" indent="1"/>
      <protection/>
    </xf>
    <xf numFmtId="0" fontId="52" fillId="33" borderId="0" xfId="0" applyFont="1" applyFill="1" applyAlignment="1" applyProtection="1">
      <alignment/>
      <protection/>
    </xf>
    <xf numFmtId="3" fontId="51" fillId="33" borderId="13" xfId="0" applyNumberFormat="1" applyFont="1" applyFill="1" applyBorder="1" applyAlignment="1" applyProtection="1">
      <alignment horizontal="right" vertical="center" indent="1"/>
      <protection/>
    </xf>
    <xf numFmtId="0" fontId="48" fillId="33" borderId="14" xfId="0" applyFont="1" applyFill="1" applyBorder="1" applyAlignment="1" applyProtection="1">
      <alignment vertical="center"/>
      <protection/>
    </xf>
    <xf numFmtId="0" fontId="48" fillId="33" borderId="15" xfId="0" applyFont="1" applyFill="1" applyBorder="1" applyAlignment="1" applyProtection="1">
      <alignment vertical="center"/>
      <protection/>
    </xf>
    <xf numFmtId="0" fontId="48" fillId="33" borderId="16" xfId="0" applyFont="1" applyFill="1" applyBorder="1" applyAlignment="1" applyProtection="1">
      <alignment vertical="center"/>
      <protection/>
    </xf>
    <xf numFmtId="0" fontId="48" fillId="33" borderId="17" xfId="0" applyFont="1" applyFill="1" applyBorder="1" applyAlignment="1" applyProtection="1">
      <alignment vertical="center"/>
      <protection/>
    </xf>
    <xf numFmtId="0" fontId="48" fillId="33" borderId="18" xfId="0" applyFont="1" applyFill="1" applyBorder="1" applyAlignment="1" applyProtection="1">
      <alignment vertical="center"/>
      <protection/>
    </xf>
    <xf numFmtId="0" fontId="48" fillId="33" borderId="19" xfId="0" applyFont="1" applyFill="1" applyBorder="1" applyAlignment="1" applyProtection="1">
      <alignment vertical="center"/>
      <protection/>
    </xf>
    <xf numFmtId="0" fontId="48" fillId="33" borderId="20" xfId="0" applyFont="1" applyFill="1" applyBorder="1" applyAlignment="1" applyProtection="1">
      <alignment vertical="center"/>
      <protection/>
    </xf>
    <xf numFmtId="0" fontId="48" fillId="33" borderId="10" xfId="0" applyFont="1" applyFill="1" applyBorder="1" applyAlignment="1" applyProtection="1">
      <alignment vertical="center"/>
      <protection/>
    </xf>
    <xf numFmtId="3" fontId="51" fillId="33" borderId="21" xfId="0" applyNumberFormat="1" applyFont="1" applyFill="1" applyBorder="1" applyAlignment="1" applyProtection="1">
      <alignment horizontal="right" vertical="center" indent="1"/>
      <protection/>
    </xf>
    <xf numFmtId="0" fontId="52" fillId="0" borderId="0" xfId="0" applyFont="1" applyAlignment="1" applyProtection="1">
      <alignment/>
      <protection/>
    </xf>
    <xf numFmtId="0" fontId="52" fillId="0" borderId="0" xfId="0" applyFont="1" applyAlignment="1" applyProtection="1">
      <alignment vertical="center"/>
      <protection/>
    </xf>
    <xf numFmtId="0" fontId="52" fillId="0" borderId="0" xfId="0" applyFont="1" applyFill="1" applyAlignment="1" applyProtection="1">
      <alignment/>
      <protection/>
    </xf>
    <xf numFmtId="0" fontId="32" fillId="0" borderId="0" xfId="0" applyFont="1" applyAlignment="1" applyProtection="1">
      <alignment/>
      <protection/>
    </xf>
    <xf numFmtId="3" fontId="48" fillId="34" borderId="22" xfId="0" applyNumberFormat="1" applyFont="1" applyFill="1" applyBorder="1" applyAlignment="1" applyProtection="1">
      <alignment horizontal="right" vertical="center" indent="1"/>
      <protection locked="0"/>
    </xf>
    <xf numFmtId="3" fontId="48" fillId="34" borderId="11" xfId="0" applyNumberFormat="1" applyFont="1" applyFill="1" applyBorder="1" applyAlignment="1" applyProtection="1">
      <alignment horizontal="right" vertical="center" indent="1"/>
      <protection locked="0"/>
    </xf>
    <xf numFmtId="3" fontId="52" fillId="33" borderId="0" xfId="0" applyNumberFormat="1" applyFont="1" applyFill="1" applyAlignment="1" applyProtection="1">
      <alignment/>
      <protection/>
    </xf>
    <xf numFmtId="3" fontId="48" fillId="34" borderId="23" xfId="0" applyNumberFormat="1" applyFont="1" applyFill="1" applyBorder="1" applyAlignment="1" applyProtection="1">
      <alignment horizontal="right" vertical="center" indent="1"/>
      <protection locked="0"/>
    </xf>
    <xf numFmtId="0" fontId="53" fillId="33" borderId="0" xfId="0" applyFont="1" applyFill="1" applyAlignment="1" applyProtection="1">
      <alignment/>
      <protection/>
    </xf>
    <xf numFmtId="0" fontId="48" fillId="33" borderId="0" xfId="0" applyFont="1" applyFill="1" applyAlignment="1" applyProtection="1">
      <alignment vertical="top" wrapText="1"/>
      <protection/>
    </xf>
    <xf numFmtId="0" fontId="48" fillId="35" borderId="24" xfId="0" applyFont="1" applyFill="1" applyBorder="1" applyAlignment="1" applyProtection="1">
      <alignment horizontal="center" vertical="center"/>
      <protection/>
    </xf>
    <xf numFmtId="0" fontId="48" fillId="35" borderId="25" xfId="0" applyFont="1" applyFill="1" applyBorder="1" applyAlignment="1" applyProtection="1">
      <alignment horizontal="center" vertical="center"/>
      <protection/>
    </xf>
    <xf numFmtId="0" fontId="48" fillId="35" borderId="26" xfId="0" applyFont="1" applyFill="1" applyBorder="1" applyAlignment="1" applyProtection="1">
      <alignment horizontal="center" vertical="center"/>
      <protection/>
    </xf>
    <xf numFmtId="3" fontId="48" fillId="33" borderId="27" xfId="0" applyNumberFormat="1" applyFont="1" applyFill="1" applyBorder="1" applyAlignment="1" applyProtection="1">
      <alignment horizontal="right" vertical="center" indent="1"/>
      <protection/>
    </xf>
    <xf numFmtId="0" fontId="50" fillId="0" borderId="16" xfId="0" applyFont="1" applyBorder="1" applyAlignment="1" applyProtection="1">
      <alignment horizontal="left" vertical="center" wrapText="1"/>
      <protection/>
    </xf>
    <xf numFmtId="3" fontId="48" fillId="33" borderId="28" xfId="0" applyNumberFormat="1" applyFont="1" applyFill="1" applyBorder="1" applyAlignment="1" applyProtection="1">
      <alignment horizontal="right" vertical="center" indent="1"/>
      <protection/>
    </xf>
    <xf numFmtId="3" fontId="48" fillId="33" borderId="29" xfId="0" applyNumberFormat="1" applyFont="1" applyFill="1" applyBorder="1" applyAlignment="1" applyProtection="1">
      <alignment horizontal="right" vertical="center" indent="1"/>
      <protection/>
    </xf>
    <xf numFmtId="3" fontId="51" fillId="33" borderId="29" xfId="0" applyNumberFormat="1" applyFont="1" applyFill="1" applyBorder="1" applyAlignment="1" applyProtection="1">
      <alignment horizontal="right" vertical="center" indent="1"/>
      <protection/>
    </xf>
    <xf numFmtId="0" fontId="50" fillId="33" borderId="30" xfId="0" applyFont="1" applyFill="1" applyBorder="1" applyAlignment="1" applyProtection="1">
      <alignment horizontal="left" vertical="center" wrapText="1"/>
      <protection/>
    </xf>
    <xf numFmtId="3" fontId="48" fillId="34" borderId="31" xfId="0" applyNumberFormat="1" applyFont="1" applyFill="1" applyBorder="1" applyAlignment="1" applyProtection="1">
      <alignment horizontal="right" vertical="center" indent="1"/>
      <protection locked="0"/>
    </xf>
    <xf numFmtId="3" fontId="48" fillId="34" borderId="32" xfId="0" applyNumberFormat="1" applyFont="1" applyFill="1" applyBorder="1" applyAlignment="1" applyProtection="1">
      <alignment horizontal="right" vertical="center" indent="1"/>
      <protection locked="0"/>
    </xf>
    <xf numFmtId="3" fontId="48" fillId="33" borderId="30" xfId="0" applyNumberFormat="1" applyFont="1" applyFill="1" applyBorder="1" applyAlignment="1" applyProtection="1">
      <alignment horizontal="right" vertical="center" indent="1"/>
      <protection/>
    </xf>
    <xf numFmtId="3" fontId="51" fillId="33" borderId="30" xfId="0" applyNumberFormat="1" applyFont="1" applyFill="1" applyBorder="1" applyAlignment="1" applyProtection="1">
      <alignment horizontal="right" vertical="center" indent="1"/>
      <protection/>
    </xf>
    <xf numFmtId="0" fontId="50" fillId="0" borderId="33" xfId="0" applyFont="1" applyBorder="1" applyAlignment="1" applyProtection="1">
      <alignment horizontal="left" vertical="center" wrapText="1"/>
      <protection/>
    </xf>
    <xf numFmtId="3" fontId="48" fillId="33" borderId="31" xfId="0" applyNumberFormat="1" applyFont="1" applyFill="1" applyBorder="1" applyAlignment="1" applyProtection="1">
      <alignment horizontal="right" vertical="center" indent="1"/>
      <protection/>
    </xf>
    <xf numFmtId="3" fontId="48" fillId="33" borderId="32" xfId="0" applyNumberFormat="1" applyFont="1" applyFill="1" applyBorder="1" applyAlignment="1" applyProtection="1">
      <alignment horizontal="right" vertical="center" indent="1"/>
      <protection/>
    </xf>
    <xf numFmtId="3" fontId="48" fillId="34" borderId="30" xfId="0" applyNumberFormat="1" applyFont="1" applyFill="1" applyBorder="1" applyAlignment="1" applyProtection="1">
      <alignment horizontal="right" vertical="center" indent="1"/>
      <protection locked="0"/>
    </xf>
    <xf numFmtId="3" fontId="48" fillId="34" borderId="25" xfId="0" applyNumberFormat="1" applyFont="1" applyFill="1" applyBorder="1" applyAlignment="1" applyProtection="1">
      <alignment horizontal="right" vertical="center" indent="1"/>
      <protection locked="0"/>
    </xf>
    <xf numFmtId="0" fontId="51" fillId="33" borderId="0" xfId="0" applyFont="1" applyFill="1" applyAlignment="1" applyProtection="1">
      <alignment horizontal="right"/>
      <protection/>
    </xf>
    <xf numFmtId="3" fontId="48" fillId="33" borderId="34" xfId="0" applyNumberFormat="1" applyFont="1" applyFill="1" applyBorder="1" applyAlignment="1" applyProtection="1">
      <alignment horizontal="right" vertical="center" indent="1"/>
      <protection/>
    </xf>
    <xf numFmtId="3" fontId="48" fillId="34" borderId="35" xfId="0" applyNumberFormat="1" applyFont="1" applyFill="1" applyBorder="1" applyAlignment="1" applyProtection="1">
      <alignment horizontal="right" vertical="center" indent="1"/>
      <protection locked="0"/>
    </xf>
    <xf numFmtId="3" fontId="48" fillId="33" borderId="35" xfId="0" applyNumberFormat="1" applyFont="1" applyFill="1" applyBorder="1" applyAlignment="1" applyProtection="1">
      <alignment horizontal="right" vertical="center" indent="1"/>
      <protection/>
    </xf>
    <xf numFmtId="3" fontId="48" fillId="34" borderId="36" xfId="0" applyNumberFormat="1" applyFont="1" applyFill="1" applyBorder="1" applyAlignment="1" applyProtection="1">
      <alignment horizontal="right" vertical="center" indent="1"/>
      <protection locked="0"/>
    </xf>
    <xf numFmtId="3" fontId="51" fillId="33" borderId="26" xfId="0" applyNumberFormat="1" applyFont="1" applyFill="1" applyBorder="1" applyAlignment="1" applyProtection="1">
      <alignment horizontal="right" vertical="center" indent="1"/>
      <protection/>
    </xf>
    <xf numFmtId="0" fontId="48" fillId="0" borderId="37" xfId="0" applyFont="1" applyBorder="1" applyAlignment="1" applyProtection="1">
      <alignment horizontal="center" vertical="center"/>
      <protection/>
    </xf>
    <xf numFmtId="0" fontId="48" fillId="0" borderId="37" xfId="0" applyFont="1" applyBorder="1" applyAlignment="1" applyProtection="1">
      <alignment horizontal="left" vertical="center" indent="1"/>
      <protection/>
    </xf>
    <xf numFmtId="0" fontId="48" fillId="0" borderId="37" xfId="0" applyFont="1" applyBorder="1" applyAlignment="1" applyProtection="1">
      <alignment horizontal="right" vertical="center" indent="1"/>
      <protection/>
    </xf>
    <xf numFmtId="168" fontId="8" fillId="0" borderId="37" xfId="0" applyNumberFormat="1" applyFont="1" applyBorder="1" applyAlignment="1" applyProtection="1">
      <alignment horizontal="right" vertical="center" indent="2"/>
      <protection/>
    </xf>
    <xf numFmtId="3" fontId="51" fillId="34" borderId="37" xfId="0" applyNumberFormat="1" applyFont="1" applyFill="1" applyBorder="1" applyAlignment="1" applyProtection="1">
      <alignment horizontal="right" vertical="center" indent="2"/>
      <protection locked="0"/>
    </xf>
    <xf numFmtId="3" fontId="48" fillId="0" borderId="37" xfId="0" applyNumberFormat="1" applyFont="1" applyFill="1" applyBorder="1" applyAlignment="1" applyProtection="1">
      <alignment horizontal="right" vertical="center" indent="2"/>
      <protection/>
    </xf>
    <xf numFmtId="0" fontId="48" fillId="0" borderId="38" xfId="0" applyFont="1" applyBorder="1" applyAlignment="1" applyProtection="1">
      <alignment horizontal="center" vertical="center"/>
      <protection/>
    </xf>
    <xf numFmtId="0" fontId="48" fillId="0" borderId="38" xfId="0" applyFont="1" applyBorder="1" applyAlignment="1" applyProtection="1">
      <alignment horizontal="left" vertical="center" indent="1"/>
      <protection/>
    </xf>
    <xf numFmtId="0" fontId="48" fillId="0" borderId="38" xfId="0" applyFont="1" applyBorder="1" applyAlignment="1" applyProtection="1">
      <alignment horizontal="right" vertical="center" indent="1"/>
      <protection/>
    </xf>
    <xf numFmtId="168" fontId="8" fillId="0" borderId="38" xfId="0" applyNumberFormat="1" applyFont="1" applyBorder="1" applyAlignment="1" applyProtection="1">
      <alignment horizontal="right" vertical="center" indent="2"/>
      <protection/>
    </xf>
    <xf numFmtId="3" fontId="51" fillId="34" borderId="38" xfId="0" applyNumberFormat="1" applyFont="1" applyFill="1" applyBorder="1" applyAlignment="1" applyProtection="1">
      <alignment horizontal="right" vertical="center" indent="2"/>
      <protection locked="0"/>
    </xf>
    <xf numFmtId="3" fontId="48" fillId="0" borderId="38" xfId="0" applyNumberFormat="1" applyFont="1" applyFill="1" applyBorder="1" applyAlignment="1" applyProtection="1">
      <alignment horizontal="right" vertical="center" indent="2"/>
      <protection/>
    </xf>
    <xf numFmtId="0" fontId="48" fillId="0" borderId="39" xfId="0" applyFont="1" applyBorder="1" applyAlignment="1" applyProtection="1">
      <alignment horizontal="left" vertical="center" indent="1"/>
      <protection/>
    </xf>
    <xf numFmtId="0" fontId="48" fillId="0" borderId="40" xfId="0" applyFont="1" applyBorder="1" applyAlignment="1" applyProtection="1">
      <alignment horizontal="center" vertical="center"/>
      <protection/>
    </xf>
    <xf numFmtId="0" fontId="48" fillId="0" borderId="40" xfId="0" applyFont="1" applyBorder="1" applyAlignment="1" applyProtection="1">
      <alignment horizontal="left" vertical="center" indent="1"/>
      <protection/>
    </xf>
    <xf numFmtId="0" fontId="48" fillId="0" borderId="40" xfId="0" applyFont="1" applyBorder="1" applyAlignment="1" applyProtection="1">
      <alignment horizontal="right" vertical="center" indent="1"/>
      <protection/>
    </xf>
    <xf numFmtId="168" fontId="8" fillId="0" borderId="40" xfId="0" applyNumberFormat="1" applyFont="1" applyBorder="1" applyAlignment="1" applyProtection="1">
      <alignment horizontal="right" vertical="center" indent="2"/>
      <protection/>
    </xf>
    <xf numFmtId="3" fontId="51" fillId="34" borderId="40" xfId="0" applyNumberFormat="1" applyFont="1" applyFill="1" applyBorder="1" applyAlignment="1" applyProtection="1">
      <alignment horizontal="right" vertical="center" indent="2"/>
      <protection locked="0"/>
    </xf>
    <xf numFmtId="3" fontId="48" fillId="0" borderId="40" xfId="0" applyNumberFormat="1" applyFont="1" applyFill="1" applyBorder="1" applyAlignment="1" applyProtection="1">
      <alignment horizontal="right" vertical="center" indent="2"/>
      <protection/>
    </xf>
    <xf numFmtId="3" fontId="51" fillId="33" borderId="41" xfId="0" applyNumberFormat="1" applyFont="1" applyFill="1" applyBorder="1" applyAlignment="1" applyProtection="1">
      <alignment horizontal="right" vertical="center" indent="1"/>
      <protection/>
    </xf>
    <xf numFmtId="3" fontId="48" fillId="33" borderId="31" xfId="0" applyNumberFormat="1" applyFont="1" applyFill="1" applyBorder="1" applyAlignment="1" applyProtection="1">
      <alignment horizontal="right" vertical="center" indent="1"/>
      <protection locked="0"/>
    </xf>
    <xf numFmtId="3" fontId="48" fillId="33" borderId="32" xfId="0" applyNumberFormat="1" applyFont="1" applyFill="1" applyBorder="1" applyAlignment="1" applyProtection="1">
      <alignment horizontal="right" vertical="center" indent="1"/>
      <protection locked="0"/>
    </xf>
    <xf numFmtId="3" fontId="48" fillId="33" borderId="23" xfId="0" applyNumberFormat="1" applyFont="1" applyFill="1" applyBorder="1" applyAlignment="1" applyProtection="1">
      <alignment horizontal="right" vertical="center" indent="1"/>
      <protection locked="0"/>
    </xf>
    <xf numFmtId="3" fontId="48" fillId="33" borderId="22" xfId="0" applyNumberFormat="1" applyFont="1" applyFill="1" applyBorder="1" applyAlignment="1" applyProtection="1">
      <alignment horizontal="right" vertical="center" indent="1"/>
      <protection locked="0"/>
    </xf>
    <xf numFmtId="3" fontId="48" fillId="33" borderId="30" xfId="0" applyNumberFormat="1" applyFont="1" applyFill="1" applyBorder="1" applyAlignment="1" applyProtection="1">
      <alignment horizontal="right" vertical="center" indent="1"/>
      <protection locked="0"/>
    </xf>
    <xf numFmtId="3" fontId="48" fillId="33" borderId="11" xfId="0" applyNumberFormat="1" applyFont="1" applyFill="1" applyBorder="1" applyAlignment="1" applyProtection="1">
      <alignment horizontal="right" vertical="center" indent="1"/>
      <protection locked="0"/>
    </xf>
    <xf numFmtId="3" fontId="48" fillId="33" borderId="25" xfId="0" applyNumberFormat="1" applyFont="1" applyFill="1" applyBorder="1" applyAlignment="1" applyProtection="1">
      <alignment horizontal="right" vertical="center" indent="1"/>
      <protection locked="0"/>
    </xf>
    <xf numFmtId="0" fontId="53" fillId="33" borderId="0" xfId="0" applyFont="1" applyFill="1" applyAlignment="1" applyProtection="1">
      <alignment vertical="center"/>
      <protection/>
    </xf>
    <xf numFmtId="0" fontId="51" fillId="35" borderId="24" xfId="0" applyFont="1" applyFill="1" applyBorder="1" applyAlignment="1" applyProtection="1">
      <alignment horizontal="center" vertical="center"/>
      <protection/>
    </xf>
    <xf numFmtId="0" fontId="51" fillId="35" borderId="25" xfId="0" applyFont="1" applyFill="1" applyBorder="1" applyAlignment="1" applyProtection="1">
      <alignment horizontal="center" vertical="center"/>
      <protection/>
    </xf>
    <xf numFmtId="0" fontId="51" fillId="35" borderId="26" xfId="0" applyFont="1" applyFill="1" applyBorder="1" applyAlignment="1" applyProtection="1">
      <alignment horizontal="center" vertical="center"/>
      <protection/>
    </xf>
    <xf numFmtId="3" fontId="48" fillId="16" borderId="32" xfId="0" applyNumberFormat="1" applyFont="1" applyFill="1" applyBorder="1" applyAlignment="1" applyProtection="1">
      <alignment horizontal="right" vertical="center" indent="1"/>
      <protection locked="0"/>
    </xf>
    <xf numFmtId="3" fontId="48" fillId="16" borderId="30" xfId="0" applyNumberFormat="1" applyFont="1" applyFill="1" applyBorder="1" applyAlignment="1" applyProtection="1">
      <alignment horizontal="right" vertical="center" indent="1"/>
      <protection locked="0"/>
    </xf>
    <xf numFmtId="3" fontId="48" fillId="16" borderId="22" xfId="0" applyNumberFormat="1" applyFont="1" applyFill="1" applyBorder="1" applyAlignment="1" applyProtection="1">
      <alignment horizontal="right" vertical="center" indent="1"/>
      <protection locked="0"/>
    </xf>
    <xf numFmtId="3" fontId="48" fillId="16" borderId="11" xfId="0" applyNumberFormat="1" applyFont="1" applyFill="1" applyBorder="1" applyAlignment="1" applyProtection="1">
      <alignment horizontal="right" vertical="center" indent="1"/>
      <protection locked="0"/>
    </xf>
    <xf numFmtId="3" fontId="48" fillId="16" borderId="31" xfId="0" applyNumberFormat="1" applyFont="1" applyFill="1" applyBorder="1" applyAlignment="1" applyProtection="1">
      <alignment horizontal="right" vertical="center" indent="1"/>
      <protection locked="0"/>
    </xf>
    <xf numFmtId="3" fontId="48" fillId="16" borderId="23" xfId="0" applyNumberFormat="1" applyFont="1" applyFill="1" applyBorder="1" applyAlignment="1" applyProtection="1">
      <alignment horizontal="right" vertical="center" indent="1"/>
      <protection locked="0"/>
    </xf>
    <xf numFmtId="3" fontId="48" fillId="16" borderId="25" xfId="0" applyNumberFormat="1" applyFont="1" applyFill="1" applyBorder="1" applyAlignment="1" applyProtection="1">
      <alignment horizontal="right" vertical="center" indent="1"/>
      <protection locked="0"/>
    </xf>
    <xf numFmtId="0" fontId="48" fillId="16" borderId="30" xfId="0" applyFont="1" applyFill="1" applyBorder="1" applyAlignment="1" applyProtection="1">
      <alignment horizontal="center" vertical="center"/>
      <protection locked="0"/>
    </xf>
    <xf numFmtId="3" fontId="51" fillId="34" borderId="42" xfId="0" applyNumberFormat="1" applyFont="1" applyFill="1" applyBorder="1" applyAlignment="1" applyProtection="1">
      <alignment horizontal="right" vertical="center" indent="2"/>
      <protection locked="0"/>
    </xf>
    <xf numFmtId="3" fontId="51" fillId="34" borderId="43" xfId="0" applyNumberFormat="1" applyFont="1" applyFill="1" applyBorder="1" applyAlignment="1" applyProtection="1">
      <alignment horizontal="right" vertical="center" indent="2"/>
      <protection locked="0"/>
    </xf>
    <xf numFmtId="3" fontId="51" fillId="34" borderId="44" xfId="0" applyNumberFormat="1" applyFont="1" applyFill="1" applyBorder="1" applyAlignment="1" applyProtection="1">
      <alignment horizontal="right" vertical="center" indent="2"/>
      <protection locked="0"/>
    </xf>
    <xf numFmtId="3" fontId="48" fillId="0" borderId="45" xfId="0" applyNumberFormat="1" applyFont="1" applyFill="1" applyBorder="1" applyAlignment="1" applyProtection="1">
      <alignment horizontal="right" vertical="center" indent="2"/>
      <protection/>
    </xf>
    <xf numFmtId="3" fontId="48" fillId="0" borderId="46" xfId="0" applyNumberFormat="1" applyFont="1" applyFill="1" applyBorder="1" applyAlignment="1" applyProtection="1">
      <alignment horizontal="right" vertical="center" indent="2"/>
      <protection/>
    </xf>
    <xf numFmtId="3" fontId="48" fillId="0" borderId="47" xfId="0" applyNumberFormat="1" applyFont="1" applyFill="1" applyBorder="1" applyAlignment="1" applyProtection="1">
      <alignment horizontal="right" vertical="center" indent="2"/>
      <protection/>
    </xf>
    <xf numFmtId="0" fontId="48" fillId="33" borderId="0" xfId="0" applyFont="1" applyFill="1" applyAlignment="1" applyProtection="1">
      <alignment horizontal="right" vertical="center"/>
      <protection/>
    </xf>
    <xf numFmtId="0" fontId="48" fillId="0" borderId="42" xfId="0" applyFont="1" applyBorder="1" applyAlignment="1" applyProtection="1">
      <alignment horizontal="right" vertical="center" indent="1"/>
      <protection/>
    </xf>
    <xf numFmtId="0" fontId="48" fillId="0" borderId="43" xfId="0" applyFont="1" applyBorder="1" applyAlignment="1" applyProtection="1">
      <alignment horizontal="right" vertical="center" indent="1"/>
      <protection/>
    </xf>
    <xf numFmtId="0" fontId="48" fillId="0" borderId="44" xfId="0" applyFont="1" applyBorder="1" applyAlignment="1" applyProtection="1">
      <alignment horizontal="right" vertical="center" indent="1"/>
      <protection/>
    </xf>
    <xf numFmtId="0" fontId="48" fillId="0" borderId="48" xfId="0" applyFont="1" applyBorder="1" applyAlignment="1" applyProtection="1">
      <alignment horizontal="right" vertical="center" indent="1"/>
      <protection/>
    </xf>
    <xf numFmtId="168" fontId="8" fillId="0" borderId="45" xfId="0" applyNumberFormat="1" applyFont="1" applyBorder="1" applyAlignment="1" applyProtection="1">
      <alignment horizontal="right" vertical="center" indent="2"/>
      <protection/>
    </xf>
    <xf numFmtId="168" fontId="8" fillId="0" borderId="46" xfId="0" applyNumberFormat="1" applyFont="1" applyBorder="1" applyAlignment="1" applyProtection="1">
      <alignment horizontal="right" vertical="center" indent="2"/>
      <protection/>
    </xf>
    <xf numFmtId="168" fontId="8" fillId="0" borderId="47" xfId="0" applyNumberFormat="1" applyFont="1" applyBorder="1" applyAlignment="1" applyProtection="1">
      <alignment horizontal="right" vertical="center" indent="2"/>
      <protection/>
    </xf>
    <xf numFmtId="2" fontId="11" fillId="0" borderId="49" xfId="0" applyNumberFormat="1" applyFont="1" applyBorder="1" applyAlignment="1" applyProtection="1">
      <alignment horizontal="right" vertical="center" indent="2"/>
      <protection/>
    </xf>
    <xf numFmtId="0" fontId="54" fillId="33" borderId="0" xfId="0" applyFont="1" applyFill="1" applyAlignment="1" applyProtection="1">
      <alignment horizontal="left" vertical="center"/>
      <protection/>
    </xf>
    <xf numFmtId="0" fontId="54" fillId="33" borderId="0" xfId="0" applyFont="1" applyFill="1" applyAlignment="1" applyProtection="1">
      <alignment vertical="center"/>
      <protection/>
    </xf>
    <xf numFmtId="0" fontId="54" fillId="33" borderId="0" xfId="0" applyFont="1" applyFill="1" applyAlignment="1" applyProtection="1">
      <alignment/>
      <protection/>
    </xf>
    <xf numFmtId="0" fontId="48" fillId="0" borderId="40" xfId="0" applyFont="1" applyBorder="1" applyAlignment="1" applyProtection="1">
      <alignment horizontal="left" vertical="center" indent="2"/>
      <protection/>
    </xf>
    <xf numFmtId="0" fontId="48" fillId="0" borderId="37" xfId="0" applyFont="1" applyBorder="1" applyAlignment="1" applyProtection="1">
      <alignment horizontal="left" vertical="center" indent="2"/>
      <protection/>
    </xf>
    <xf numFmtId="0" fontId="48" fillId="0" borderId="39" xfId="0" applyFont="1" applyBorder="1" applyAlignment="1" applyProtection="1">
      <alignment horizontal="left" vertical="center" indent="2"/>
      <protection/>
    </xf>
    <xf numFmtId="0" fontId="51" fillId="35" borderId="48" xfId="0" applyFont="1" applyFill="1" applyBorder="1" applyAlignment="1" applyProtection="1">
      <alignment horizontal="right" vertical="top" indent="1"/>
      <protection/>
    </xf>
    <xf numFmtId="0" fontId="51" fillId="35" borderId="49" xfId="0" applyFont="1" applyFill="1" applyBorder="1" applyAlignment="1" applyProtection="1">
      <alignment horizontal="right" vertical="top" wrapText="1" indent="1"/>
      <protection/>
    </xf>
    <xf numFmtId="0" fontId="51" fillId="35" borderId="48" xfId="0" applyFont="1" applyFill="1" applyBorder="1" applyAlignment="1" applyProtection="1">
      <alignment horizontal="center" vertical="center" wrapText="1"/>
      <protection/>
    </xf>
    <xf numFmtId="0" fontId="51" fillId="35" borderId="49" xfId="0" applyFont="1" applyFill="1" applyBorder="1" applyAlignment="1" applyProtection="1">
      <alignment horizontal="center" vertical="center" wrapText="1"/>
      <protection/>
    </xf>
    <xf numFmtId="3" fontId="48" fillId="16" borderId="48" xfId="0" applyNumberFormat="1" applyFont="1" applyFill="1" applyBorder="1" applyAlignment="1" applyProtection="1">
      <alignment horizontal="right" vertical="center" indent="2"/>
      <protection locked="0"/>
    </xf>
    <xf numFmtId="3" fontId="51" fillId="0" borderId="49" xfId="0" applyNumberFormat="1" applyFont="1" applyFill="1" applyBorder="1" applyAlignment="1" applyProtection="1">
      <alignment horizontal="right" vertical="center" indent="2"/>
      <protection/>
    </xf>
    <xf numFmtId="0" fontId="48" fillId="35" borderId="12" xfId="0" applyFont="1" applyFill="1" applyBorder="1" applyAlignment="1" applyProtection="1">
      <alignment horizontal="center" vertical="center" wrapText="1"/>
      <protection/>
    </xf>
    <xf numFmtId="0" fontId="48" fillId="35" borderId="50" xfId="0" applyFont="1" applyFill="1" applyBorder="1" applyAlignment="1" applyProtection="1">
      <alignment horizontal="center" vertical="center" wrapText="1"/>
      <protection/>
    </xf>
    <xf numFmtId="0" fontId="48" fillId="35" borderId="15" xfId="0" applyFont="1" applyFill="1" applyBorder="1" applyAlignment="1" applyProtection="1">
      <alignment horizontal="center" vertical="center" wrapText="1"/>
      <protection/>
    </xf>
    <xf numFmtId="0" fontId="48" fillId="35" borderId="0" xfId="0" applyFont="1" applyFill="1" applyBorder="1" applyAlignment="1" applyProtection="1">
      <alignment horizontal="center" vertical="center" wrapText="1"/>
      <protection/>
    </xf>
    <xf numFmtId="0" fontId="48" fillId="35" borderId="51" xfId="0" applyFont="1" applyFill="1" applyBorder="1" applyAlignment="1" applyProtection="1">
      <alignment horizontal="center" vertical="center" wrapText="1"/>
      <protection/>
    </xf>
    <xf numFmtId="0" fontId="48" fillId="35" borderId="16" xfId="0" applyFont="1" applyFill="1" applyBorder="1" applyAlignment="1" applyProtection="1">
      <alignment horizontal="center" vertical="center" wrapText="1"/>
      <protection/>
    </xf>
    <xf numFmtId="0" fontId="48" fillId="35" borderId="52" xfId="0" applyFont="1" applyFill="1" applyBorder="1" applyAlignment="1" applyProtection="1">
      <alignment horizontal="center" vertical="center" wrapText="1"/>
      <protection/>
    </xf>
    <xf numFmtId="0" fontId="48" fillId="35" borderId="53" xfId="0" applyFont="1" applyFill="1" applyBorder="1" applyAlignment="1" applyProtection="1">
      <alignment horizontal="center" vertical="center" wrapText="1"/>
      <protection/>
    </xf>
    <xf numFmtId="0" fontId="48" fillId="35" borderId="54" xfId="0" applyFont="1" applyFill="1" applyBorder="1" applyAlignment="1" applyProtection="1">
      <alignment horizontal="center" vertical="center"/>
      <protection/>
    </xf>
    <xf numFmtId="0" fontId="48" fillId="35" borderId="55" xfId="0" applyFont="1" applyFill="1" applyBorder="1" applyAlignment="1" applyProtection="1">
      <alignment horizontal="center" vertical="center"/>
      <protection/>
    </xf>
    <xf numFmtId="0" fontId="48" fillId="35" borderId="56" xfId="0" applyFont="1" applyFill="1" applyBorder="1" applyAlignment="1" applyProtection="1">
      <alignment horizontal="center" vertical="center"/>
      <protection/>
    </xf>
    <xf numFmtId="0" fontId="48" fillId="0" borderId="12" xfId="0" applyFont="1" applyBorder="1" applyAlignment="1" applyProtection="1">
      <alignment horizontal="center" vertical="center"/>
      <protection/>
    </xf>
    <xf numFmtId="0" fontId="48" fillId="0" borderId="50" xfId="0" applyFont="1" applyBorder="1" applyAlignment="1" applyProtection="1">
      <alignment horizontal="center" vertical="center"/>
      <protection/>
    </xf>
    <xf numFmtId="0" fontId="48" fillId="0" borderId="13" xfId="0" applyFont="1" applyBorder="1" applyAlignment="1" applyProtection="1">
      <alignment horizontal="center" vertical="center"/>
      <protection/>
    </xf>
    <xf numFmtId="0" fontId="51" fillId="0" borderId="34" xfId="0" applyFont="1" applyBorder="1" applyAlignment="1" applyProtection="1">
      <alignment horizontal="center" vertical="center" wrapText="1"/>
      <protection/>
    </xf>
    <xf numFmtId="0" fontId="51" fillId="0" borderId="57" xfId="0" applyFont="1" applyBorder="1" applyAlignment="1" applyProtection="1">
      <alignment horizontal="center" vertical="center" wrapText="1"/>
      <protection/>
    </xf>
    <xf numFmtId="0" fontId="51" fillId="0" borderId="36" xfId="0" applyFont="1" applyBorder="1" applyAlignment="1" applyProtection="1">
      <alignment horizontal="center" vertical="center" wrapText="1"/>
      <protection/>
    </xf>
    <xf numFmtId="0" fontId="48" fillId="0" borderId="27" xfId="0" applyFont="1" applyBorder="1" applyAlignment="1" applyProtection="1">
      <alignment horizontal="center" vertical="center"/>
      <protection/>
    </xf>
    <xf numFmtId="0" fontId="48" fillId="0" borderId="58" xfId="0" applyFont="1" applyBorder="1" applyAlignment="1" applyProtection="1">
      <alignment horizontal="center" vertical="center"/>
      <protection/>
    </xf>
    <xf numFmtId="0" fontId="48" fillId="0" borderId="59" xfId="0" applyFont="1" applyBorder="1" applyAlignment="1" applyProtection="1">
      <alignment horizontal="center" vertical="center"/>
      <protection/>
    </xf>
    <xf numFmtId="0" fontId="48" fillId="0" borderId="22" xfId="0" applyFont="1" applyBorder="1" applyAlignment="1" applyProtection="1">
      <alignment horizontal="center" vertical="center"/>
      <protection/>
    </xf>
    <xf numFmtId="0" fontId="48" fillId="0" borderId="34" xfId="0" applyFont="1" applyBorder="1" applyAlignment="1" applyProtection="1">
      <alignment horizontal="left" vertical="center" indent="1"/>
      <protection/>
    </xf>
    <xf numFmtId="0" fontId="48" fillId="0" borderId="60" xfId="0" applyFont="1" applyBorder="1" applyAlignment="1" applyProtection="1">
      <alignment horizontal="left" vertical="center" indent="1"/>
      <protection/>
    </xf>
    <xf numFmtId="0" fontId="51" fillId="35" borderId="14" xfId="0" applyFont="1" applyFill="1" applyBorder="1" applyAlignment="1" applyProtection="1">
      <alignment horizontal="center" vertical="center" wrapText="1"/>
      <protection/>
    </xf>
    <xf numFmtId="0" fontId="51" fillId="35" borderId="16" xfId="0" applyFont="1" applyFill="1" applyBorder="1" applyAlignment="1" applyProtection="1">
      <alignment horizontal="center" vertical="center" wrapText="1"/>
      <protection/>
    </xf>
    <xf numFmtId="0" fontId="51" fillId="35" borderId="61" xfId="0" applyFont="1" applyFill="1" applyBorder="1" applyAlignment="1" applyProtection="1">
      <alignment horizontal="center" vertical="center" wrapText="1"/>
      <protection/>
    </xf>
    <xf numFmtId="0" fontId="51" fillId="35" borderId="53" xfId="0" applyFont="1" applyFill="1" applyBorder="1" applyAlignment="1" applyProtection="1">
      <alignment horizontal="center" vertical="center" wrapText="1"/>
      <protection/>
    </xf>
    <xf numFmtId="0" fontId="48" fillId="0" borderId="57" xfId="0" applyFont="1" applyBorder="1" applyAlignment="1" applyProtection="1">
      <alignment horizontal="left" vertical="center" indent="1"/>
      <protection/>
    </xf>
    <xf numFmtId="0" fontId="48" fillId="0" borderId="36" xfId="0" applyFont="1" applyBorder="1" applyAlignment="1" applyProtection="1">
      <alignment horizontal="left" vertical="center" indent="1"/>
      <protection/>
    </xf>
    <xf numFmtId="0" fontId="48" fillId="0" borderId="62" xfId="0" applyFont="1" applyBorder="1" applyAlignment="1" applyProtection="1">
      <alignment horizontal="center" vertical="center"/>
      <protection/>
    </xf>
    <xf numFmtId="0" fontId="48" fillId="0" borderId="18" xfId="0" applyFont="1" applyBorder="1" applyAlignment="1" applyProtection="1">
      <alignment horizontal="center" vertical="center"/>
      <protection/>
    </xf>
    <xf numFmtId="0" fontId="51" fillId="35" borderId="15" xfId="0" applyFont="1" applyFill="1" applyBorder="1" applyAlignment="1" applyProtection="1">
      <alignment horizontal="center" vertical="center"/>
      <protection/>
    </xf>
    <xf numFmtId="0" fontId="51" fillId="35" borderId="16" xfId="0" applyFont="1" applyFill="1" applyBorder="1" applyAlignment="1" applyProtection="1">
      <alignment horizontal="center" vertical="center"/>
      <protection/>
    </xf>
    <xf numFmtId="0" fontId="48" fillId="35" borderId="13" xfId="0" applyFont="1" applyFill="1" applyBorder="1" applyAlignment="1" applyProtection="1">
      <alignment horizontal="center" vertical="center" wrapText="1"/>
      <protection/>
    </xf>
    <xf numFmtId="0" fontId="53" fillId="33" borderId="0" xfId="0" applyFont="1" applyFill="1" applyAlignment="1" applyProtection="1">
      <alignment vertical="top" wrapText="1"/>
      <protection/>
    </xf>
    <xf numFmtId="0" fontId="48" fillId="35" borderId="14" xfId="0" applyFont="1" applyFill="1" applyBorder="1" applyAlignment="1" applyProtection="1">
      <alignment horizontal="center" vertical="center" wrapText="1"/>
      <protection/>
    </xf>
    <xf numFmtId="0" fontId="48" fillId="35" borderId="61" xfId="0" applyFont="1" applyFill="1" applyBorder="1" applyAlignment="1" applyProtection="1">
      <alignment horizontal="center" vertical="center" wrapText="1"/>
      <protection/>
    </xf>
    <xf numFmtId="0" fontId="51" fillId="35" borderId="54" xfId="0" applyFont="1" applyFill="1" applyBorder="1" applyAlignment="1" applyProtection="1">
      <alignment horizontal="center" vertical="center"/>
      <protection/>
    </xf>
    <xf numFmtId="0" fontId="51" fillId="35" borderId="55" xfId="0" applyFont="1" applyFill="1" applyBorder="1" applyAlignment="1" applyProtection="1">
      <alignment horizontal="center" vertical="center"/>
      <protection/>
    </xf>
    <xf numFmtId="0" fontId="51" fillId="35" borderId="56" xfId="0" applyFont="1" applyFill="1" applyBorder="1" applyAlignment="1" applyProtection="1">
      <alignment horizontal="center" vertical="center"/>
      <protection/>
    </xf>
    <xf numFmtId="0" fontId="48" fillId="0" borderId="48" xfId="0" applyFont="1" applyBorder="1" applyAlignment="1" applyProtection="1">
      <alignment horizontal="left" vertical="center" indent="1"/>
      <protection/>
    </xf>
    <xf numFmtId="0" fontId="48" fillId="0" borderId="63" xfId="0" applyFont="1" applyBorder="1" applyAlignment="1" applyProtection="1">
      <alignment horizontal="left" vertical="center" indent="1"/>
      <protection/>
    </xf>
    <xf numFmtId="0" fontId="51" fillId="35" borderId="48" xfId="0" applyFont="1" applyFill="1" applyBorder="1" applyAlignment="1" applyProtection="1">
      <alignment horizontal="left" vertical="top" wrapText="1" indent="2"/>
      <protection/>
    </xf>
    <xf numFmtId="0" fontId="51" fillId="35" borderId="63" xfId="0" applyFont="1" applyFill="1" applyBorder="1" applyAlignment="1" applyProtection="1">
      <alignment horizontal="left" vertical="top" wrapText="1" indent="2"/>
      <protection/>
    </xf>
    <xf numFmtId="0" fontId="48" fillId="33" borderId="0" xfId="0" applyFont="1" applyFill="1" applyAlignment="1" applyProtection="1">
      <alignment horizontal="right" vertical="center"/>
      <protection/>
    </xf>
    <xf numFmtId="0" fontId="55" fillId="33" borderId="0" xfId="0" applyFont="1" applyFill="1" applyAlignment="1" applyProtection="1">
      <alignment horizontal="right" vertical="center"/>
      <protection/>
    </xf>
    <xf numFmtId="0" fontId="51" fillId="35" borderId="14" xfId="0" applyFont="1" applyFill="1" applyBorder="1" applyAlignment="1" applyProtection="1">
      <alignment horizontal="left" vertical="center" wrapText="1" indent="2"/>
      <protection/>
    </xf>
    <xf numFmtId="0" fontId="51" fillId="35" borderId="15" xfId="0" applyFont="1" applyFill="1" applyBorder="1" applyAlignment="1" applyProtection="1">
      <alignment horizontal="left" vertical="center" wrapText="1" indent="2"/>
      <protection/>
    </xf>
    <xf numFmtId="0" fontId="51" fillId="35" borderId="19" xfId="0" applyFont="1" applyFill="1" applyBorder="1" applyAlignment="1" applyProtection="1">
      <alignment horizontal="left" vertical="center" wrapText="1" indent="2"/>
      <protection/>
    </xf>
    <xf numFmtId="0" fontId="51" fillId="35" borderId="20" xfId="0" applyFont="1" applyFill="1" applyBorder="1" applyAlignment="1" applyProtection="1">
      <alignment horizontal="left" vertical="center" wrapText="1" indent="2"/>
      <protection/>
    </xf>
    <xf numFmtId="0" fontId="51" fillId="35" borderId="14" xfId="0" applyFont="1" applyFill="1" applyBorder="1" applyAlignment="1" applyProtection="1">
      <alignment horizontal="left" vertical="center" wrapText="1" indent="1"/>
      <protection/>
    </xf>
    <xf numFmtId="0" fontId="51" fillId="35" borderId="15" xfId="0" applyFont="1" applyFill="1" applyBorder="1" applyAlignment="1" applyProtection="1">
      <alignment horizontal="left" vertical="center" wrapText="1" indent="1"/>
      <protection/>
    </xf>
    <xf numFmtId="0" fontId="51" fillId="35" borderId="19" xfId="0" applyFont="1" applyFill="1" applyBorder="1" applyAlignment="1" applyProtection="1">
      <alignment horizontal="left" vertical="center" wrapText="1" indent="1"/>
      <protection/>
    </xf>
    <xf numFmtId="0" fontId="51" fillId="35" borderId="20" xfId="0" applyFont="1" applyFill="1" applyBorder="1" applyAlignment="1" applyProtection="1">
      <alignment horizontal="left" vertical="center" wrapText="1" indent="1"/>
      <protection/>
    </xf>
    <xf numFmtId="0" fontId="48" fillId="0" borderId="14" xfId="0" applyFont="1" applyBorder="1" applyAlignment="1" applyProtection="1">
      <alignment horizontal="left" vertical="center" wrapText="1" indent="2"/>
      <protection/>
    </xf>
    <xf numFmtId="0" fontId="48" fillId="0" borderId="16" xfId="0" applyFont="1" applyBorder="1" applyAlignment="1" applyProtection="1">
      <alignment horizontal="left" vertical="center" wrapText="1" indent="2"/>
      <protection/>
    </xf>
    <xf numFmtId="0" fontId="48" fillId="0" borderId="61" xfId="0" applyFont="1" applyBorder="1" applyAlignment="1" applyProtection="1">
      <alignment horizontal="left" vertical="center" wrapText="1" indent="2"/>
      <protection/>
    </xf>
    <xf numFmtId="0" fontId="48" fillId="0" borderId="53" xfId="0" applyFont="1" applyBorder="1" applyAlignment="1" applyProtection="1">
      <alignment horizontal="left" vertical="center" wrapText="1" indent="2"/>
      <protection/>
    </xf>
    <xf numFmtId="0" fontId="48" fillId="0" borderId="19" xfId="0" applyFont="1" applyBorder="1" applyAlignment="1" applyProtection="1">
      <alignment horizontal="left" vertical="center" wrapText="1" indent="2"/>
      <protection/>
    </xf>
    <xf numFmtId="0" fontId="48" fillId="0" borderId="10" xfId="0" applyFont="1" applyBorder="1" applyAlignment="1" applyProtection="1">
      <alignment horizontal="left" vertical="center" wrapText="1" indent="2"/>
      <protection/>
    </xf>
    <xf numFmtId="0" fontId="48" fillId="35" borderId="15" xfId="0" applyFont="1" applyFill="1" applyBorder="1" applyAlignment="1" applyProtection="1">
      <alignment horizontal="center" vertical="center"/>
      <protection/>
    </xf>
    <xf numFmtId="0" fontId="48" fillId="35" borderId="16" xfId="0" applyFont="1" applyFill="1" applyBorder="1" applyAlignment="1" applyProtection="1">
      <alignment horizontal="center"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xdr:col>
      <xdr:colOff>1724025</xdr:colOff>
      <xdr:row>3</xdr:row>
      <xdr:rowOff>257175</xdr:rowOff>
    </xdr:to>
    <xdr:pic>
      <xdr:nvPicPr>
        <xdr:cNvPr id="1" name="obrázek 4" descr="logo_SLP"/>
        <xdr:cNvPicPr preferRelativeResize="1">
          <a:picLocks noChangeAspect="1"/>
        </xdr:cNvPicPr>
      </xdr:nvPicPr>
      <xdr:blipFill>
        <a:blip r:embed="rId1"/>
        <a:stretch>
          <a:fillRect/>
        </a:stretch>
      </xdr:blipFill>
      <xdr:spPr>
        <a:xfrm>
          <a:off x="228600" y="7620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6"/>
  <sheetViews>
    <sheetView showGridLines="0" showZeros="0" tabSelected="1" zoomScale="90" zoomScaleNormal="90" zoomScalePageLayoutView="0" workbookViewId="0" topLeftCell="A1">
      <selection activeCell="F47" sqref="F47"/>
    </sheetView>
  </sheetViews>
  <sheetFormatPr defaultColWidth="9.140625" defaultRowHeight="15"/>
  <cols>
    <col min="1" max="1" width="2.57421875" style="3" customWidth="1"/>
    <col min="2" max="2" width="7.00390625" style="3" customWidth="1"/>
    <col min="3" max="3" width="37.8515625" style="3" customWidth="1"/>
    <col min="4" max="4" width="11.57421875" style="3" customWidth="1"/>
    <col min="5" max="5" width="26.421875" style="3" customWidth="1"/>
    <col min="6" max="13" width="11.8515625" style="3" customWidth="1"/>
    <col min="14" max="14" width="15.57421875" style="3" bestFit="1" customWidth="1"/>
    <col min="15" max="15" width="9.140625" style="2" customWidth="1"/>
    <col min="16" max="16" width="9.7109375" style="29" customWidth="1"/>
    <col min="17" max="18" width="9.140625" style="3" customWidth="1"/>
    <col min="19" max="19" width="11.28125" style="3" bestFit="1" customWidth="1"/>
    <col min="20" max="16384" width="9.140625" style="3" customWidth="1"/>
  </cols>
  <sheetData>
    <row r="1" spans="1:14" ht="14.25">
      <c r="A1" s="1"/>
      <c r="B1" s="1"/>
      <c r="C1" s="1"/>
      <c r="D1" s="1"/>
      <c r="E1" s="1"/>
      <c r="F1" s="1"/>
      <c r="G1" s="1"/>
      <c r="H1" s="1"/>
      <c r="I1" s="1"/>
      <c r="J1" s="1"/>
      <c r="K1" s="1"/>
      <c r="L1" s="1"/>
      <c r="M1" s="1"/>
      <c r="N1" s="1"/>
    </row>
    <row r="2" spans="1:14" ht="14.25">
      <c r="A2" s="1"/>
      <c r="B2" s="1"/>
      <c r="C2" s="1"/>
      <c r="D2" s="1"/>
      <c r="E2" s="1"/>
      <c r="F2" s="1"/>
      <c r="G2" s="1"/>
      <c r="H2" s="1"/>
      <c r="I2" s="1"/>
      <c r="J2" s="1"/>
      <c r="K2" s="1"/>
      <c r="L2" s="1"/>
      <c r="M2" s="174" t="s">
        <v>85</v>
      </c>
      <c r="N2" s="174"/>
    </row>
    <row r="3" spans="1:14" ht="14.25">
      <c r="A3" s="1"/>
      <c r="B3" s="1"/>
      <c r="C3" s="1"/>
      <c r="D3" s="1"/>
      <c r="E3" s="1"/>
      <c r="F3" s="1"/>
      <c r="G3" s="1"/>
      <c r="H3" s="1"/>
      <c r="I3" s="1"/>
      <c r="J3" s="1"/>
      <c r="K3" s="1"/>
      <c r="L3" s="1"/>
      <c r="M3" s="174"/>
      <c r="N3" s="174"/>
    </row>
    <row r="4" spans="1:14" ht="23.25" customHeight="1">
      <c r="A4" s="1"/>
      <c r="B4" s="1"/>
      <c r="C4" s="1"/>
      <c r="D4" s="1"/>
      <c r="E4" s="1"/>
      <c r="F4" s="1"/>
      <c r="G4" s="1"/>
      <c r="H4" s="1"/>
      <c r="I4" s="1"/>
      <c r="J4" s="1"/>
      <c r="K4" s="1"/>
      <c r="L4" s="1"/>
      <c r="M4" s="1"/>
      <c r="N4" s="57"/>
    </row>
    <row r="5" spans="1:14" ht="22.5" customHeight="1" hidden="1">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21" customHeight="1">
      <c r="A7" s="1"/>
      <c r="B7" s="119" t="s">
        <v>74</v>
      </c>
      <c r="C7" s="4"/>
      <c r="D7" s="5"/>
      <c r="E7" s="108" t="s">
        <v>82</v>
      </c>
      <c r="F7" s="118" t="s">
        <v>83</v>
      </c>
      <c r="G7" s="6"/>
      <c r="H7" s="1"/>
      <c r="I7" s="6" t="s">
        <v>87</v>
      </c>
      <c r="J7" s="6"/>
      <c r="K7" s="6"/>
      <c r="L7" s="173" t="s">
        <v>84</v>
      </c>
      <c r="M7" s="173"/>
      <c r="N7" s="117">
        <v>28305</v>
      </c>
    </row>
    <row r="8" spans="1:14" ht="22.5" customHeight="1" thickBot="1">
      <c r="A8" s="1"/>
      <c r="B8" s="90" t="s">
        <v>15</v>
      </c>
      <c r="C8" s="1"/>
      <c r="D8" s="1"/>
      <c r="E8" s="1"/>
      <c r="F8" s="1"/>
      <c r="G8" s="1"/>
      <c r="H8" s="1"/>
      <c r="I8" s="1"/>
      <c r="J8" s="1"/>
      <c r="K8" s="1"/>
      <c r="L8" s="1"/>
      <c r="M8" s="1"/>
      <c r="N8" s="1"/>
    </row>
    <row r="9" spans="1:16" ht="26.25" customHeight="1">
      <c r="A9" s="1"/>
      <c r="B9" s="175" t="s">
        <v>77</v>
      </c>
      <c r="C9" s="176"/>
      <c r="D9" s="152" t="s">
        <v>9</v>
      </c>
      <c r="E9" s="153"/>
      <c r="F9" s="160" t="s">
        <v>75</v>
      </c>
      <c r="G9" s="160"/>
      <c r="H9" s="160"/>
      <c r="I9" s="160"/>
      <c r="J9" s="160"/>
      <c r="K9" s="160"/>
      <c r="L9" s="160"/>
      <c r="M9" s="161"/>
      <c r="N9" s="129" t="s">
        <v>14</v>
      </c>
      <c r="P9" s="32" t="s">
        <v>17</v>
      </c>
    </row>
    <row r="10" spans="1:16" ht="22.5" customHeight="1" thickBot="1">
      <c r="A10" s="1"/>
      <c r="B10" s="177"/>
      <c r="C10" s="178"/>
      <c r="D10" s="154"/>
      <c r="E10" s="155"/>
      <c r="F10" s="91" t="s">
        <v>0</v>
      </c>
      <c r="G10" s="92" t="s">
        <v>2</v>
      </c>
      <c r="H10" s="92" t="s">
        <v>3</v>
      </c>
      <c r="I10" s="92" t="s">
        <v>4</v>
      </c>
      <c r="J10" s="92" t="s">
        <v>5</v>
      </c>
      <c r="K10" s="92" t="s">
        <v>6</v>
      </c>
      <c r="L10" s="92" t="s">
        <v>24</v>
      </c>
      <c r="M10" s="93" t="s">
        <v>1</v>
      </c>
      <c r="N10" s="162"/>
      <c r="P10" s="32"/>
    </row>
    <row r="11" spans="1:16" s="8" customFormat="1" ht="24.75" customHeight="1">
      <c r="A11" s="6"/>
      <c r="B11" s="183" t="s">
        <v>79</v>
      </c>
      <c r="C11" s="184"/>
      <c r="D11" s="150" t="s">
        <v>10</v>
      </c>
      <c r="E11" s="43" t="s">
        <v>13</v>
      </c>
      <c r="F11" s="44"/>
      <c r="G11" s="42"/>
      <c r="H11" s="42">
        <v>25</v>
      </c>
      <c r="I11" s="42">
        <v>20</v>
      </c>
      <c r="J11" s="42">
        <v>20</v>
      </c>
      <c r="K11" s="42">
        <v>25</v>
      </c>
      <c r="L11" s="42">
        <v>20</v>
      </c>
      <c r="M11" s="45">
        <v>30</v>
      </c>
      <c r="N11" s="17">
        <f>SUM(F11:M11)</f>
        <v>140</v>
      </c>
      <c r="O11" s="7"/>
      <c r="P11" s="32" t="s">
        <v>18</v>
      </c>
    </row>
    <row r="12" spans="1:16" s="8" customFormat="1" ht="24.75" customHeight="1">
      <c r="A12" s="6"/>
      <c r="B12" s="185"/>
      <c r="C12" s="186"/>
      <c r="D12" s="151"/>
      <c r="E12" s="47" t="s">
        <v>78</v>
      </c>
      <c r="F12" s="83"/>
      <c r="G12" s="84"/>
      <c r="H12" s="94"/>
      <c r="I12" s="94"/>
      <c r="J12" s="94"/>
      <c r="K12" s="94"/>
      <c r="L12" s="94"/>
      <c r="M12" s="95"/>
      <c r="N12" s="28">
        <f>F11*F12+G11*G12+H11*H12+I11*I12+J11*J12+K11*K12+L11*L12+M11*M12</f>
        <v>0</v>
      </c>
      <c r="O12" s="7"/>
      <c r="P12" s="30"/>
    </row>
    <row r="13" spans="1:16" s="8" customFormat="1" ht="24.75" customHeight="1">
      <c r="A13" s="6"/>
      <c r="B13" s="185"/>
      <c r="C13" s="186"/>
      <c r="D13" s="156" t="s">
        <v>11</v>
      </c>
      <c r="E13" s="52" t="s">
        <v>13</v>
      </c>
      <c r="F13" s="53"/>
      <c r="G13" s="54"/>
      <c r="H13" s="54"/>
      <c r="I13" s="54"/>
      <c r="J13" s="54">
        <v>10</v>
      </c>
      <c r="K13" s="54">
        <v>50</v>
      </c>
      <c r="L13" s="54">
        <v>5</v>
      </c>
      <c r="M13" s="50">
        <v>105</v>
      </c>
      <c r="N13" s="28">
        <f>SUM(F13:M13)</f>
        <v>170</v>
      </c>
      <c r="O13" s="7"/>
      <c r="P13" s="30"/>
    </row>
    <row r="14" spans="1:17" ht="24.75" customHeight="1" thickBot="1">
      <c r="A14" s="1"/>
      <c r="B14" s="187"/>
      <c r="C14" s="188"/>
      <c r="D14" s="157"/>
      <c r="E14" s="9" t="s">
        <v>86</v>
      </c>
      <c r="F14" s="85"/>
      <c r="G14" s="86"/>
      <c r="H14" s="86"/>
      <c r="I14" s="86"/>
      <c r="J14" s="96"/>
      <c r="K14" s="96"/>
      <c r="L14" s="96"/>
      <c r="M14" s="97"/>
      <c r="N14" s="82">
        <f>F13*F14+G13*G14+H13*H14+I13*I14+J13*J14+K13*K14+L13*L14+M13*M14</f>
        <v>0</v>
      </c>
      <c r="Q14" s="11"/>
    </row>
    <row r="15" spans="1:17" ht="14.25" customHeight="1" hidden="1">
      <c r="A15" s="1"/>
      <c r="B15" s="12"/>
      <c r="C15" s="13"/>
      <c r="D15" s="12"/>
      <c r="E15" s="14"/>
      <c r="F15" s="35">
        <f>ROUND(F12,0)</f>
        <v>0</v>
      </c>
      <c r="G15" s="35">
        <f aca="true" t="shared" si="0" ref="G15:M15">ROUND(G12,0)</f>
        <v>0</v>
      </c>
      <c r="H15" s="35">
        <f t="shared" si="0"/>
        <v>0</v>
      </c>
      <c r="I15" s="35">
        <f t="shared" si="0"/>
        <v>0</v>
      </c>
      <c r="J15" s="35">
        <f t="shared" si="0"/>
        <v>0</v>
      </c>
      <c r="K15" s="35">
        <f t="shared" si="0"/>
        <v>0</v>
      </c>
      <c r="L15" s="35">
        <f t="shared" si="0"/>
        <v>0</v>
      </c>
      <c r="M15" s="35">
        <f t="shared" si="0"/>
        <v>0</v>
      </c>
      <c r="N15" s="15"/>
      <c r="Q15" s="11"/>
    </row>
    <row r="16" spans="1:14" ht="14.25" customHeight="1" hidden="1" thickBot="1">
      <c r="A16" s="1"/>
      <c r="B16" s="1"/>
      <c r="C16" s="1"/>
      <c r="D16" s="1"/>
      <c r="E16" s="1"/>
      <c r="F16" s="18">
        <f>ROUND(F14,0)</f>
        <v>0</v>
      </c>
      <c r="G16" s="18">
        <f aca="true" t="shared" si="1" ref="G16:M16">ROUND(G14,0)</f>
        <v>0</v>
      </c>
      <c r="H16" s="18">
        <f t="shared" si="1"/>
        <v>0</v>
      </c>
      <c r="I16" s="18">
        <f t="shared" si="1"/>
        <v>0</v>
      </c>
      <c r="J16" s="18">
        <f t="shared" si="1"/>
        <v>0</v>
      </c>
      <c r="K16" s="18">
        <f t="shared" si="1"/>
        <v>0</v>
      </c>
      <c r="L16" s="18">
        <f t="shared" si="1"/>
        <v>0</v>
      </c>
      <c r="M16" s="18">
        <f t="shared" si="1"/>
        <v>0</v>
      </c>
      <c r="N16" s="16"/>
    </row>
    <row r="17" spans="1:14" ht="26.25" customHeight="1" hidden="1">
      <c r="A17" s="1"/>
      <c r="B17" s="179" t="s">
        <v>77</v>
      </c>
      <c r="C17" s="180"/>
      <c r="D17" s="164" t="s">
        <v>9</v>
      </c>
      <c r="E17" s="134"/>
      <c r="F17" s="166" t="s">
        <v>75</v>
      </c>
      <c r="G17" s="167"/>
      <c r="H17" s="167"/>
      <c r="I17" s="167"/>
      <c r="J17" s="167"/>
      <c r="K17" s="167"/>
      <c r="L17" s="167"/>
      <c r="M17" s="168"/>
      <c r="N17" s="129" t="s">
        <v>14</v>
      </c>
    </row>
    <row r="18" spans="1:14" ht="22.5" customHeight="1" hidden="1" thickBot="1">
      <c r="A18" s="1"/>
      <c r="B18" s="181"/>
      <c r="C18" s="182"/>
      <c r="D18" s="165"/>
      <c r="E18" s="136"/>
      <c r="F18" s="91" t="s">
        <v>0</v>
      </c>
      <c r="G18" s="92" t="s">
        <v>2</v>
      </c>
      <c r="H18" s="92" t="s">
        <v>3</v>
      </c>
      <c r="I18" s="92" t="s">
        <v>4</v>
      </c>
      <c r="J18" s="92" t="s">
        <v>5</v>
      </c>
      <c r="K18" s="92" t="s">
        <v>6</v>
      </c>
      <c r="L18" s="92" t="s">
        <v>24</v>
      </c>
      <c r="M18" s="93" t="s">
        <v>1</v>
      </c>
      <c r="N18" s="162"/>
    </row>
    <row r="19" spans="1:16" s="8" customFormat="1" ht="24.75" customHeight="1">
      <c r="A19" s="6"/>
      <c r="B19" s="183" t="s">
        <v>80</v>
      </c>
      <c r="C19" s="184"/>
      <c r="D19" s="150" t="s">
        <v>10</v>
      </c>
      <c r="E19" s="43" t="s">
        <v>13</v>
      </c>
      <c r="F19" s="44">
        <v>66</v>
      </c>
      <c r="G19" s="42">
        <v>7</v>
      </c>
      <c r="H19" s="42">
        <v>70</v>
      </c>
      <c r="I19" s="42">
        <v>14</v>
      </c>
      <c r="J19" s="42">
        <v>1</v>
      </c>
      <c r="K19" s="42"/>
      <c r="L19" s="42"/>
      <c r="M19" s="45"/>
      <c r="N19" s="17">
        <f>SUM(F19:M19)</f>
        <v>158</v>
      </c>
      <c r="O19" s="7"/>
      <c r="P19" s="30"/>
    </row>
    <row r="20" spans="1:16" s="8" customFormat="1" ht="24.75" customHeight="1">
      <c r="A20" s="6"/>
      <c r="B20" s="185"/>
      <c r="C20" s="186"/>
      <c r="D20" s="151"/>
      <c r="E20" s="47" t="s">
        <v>78</v>
      </c>
      <c r="F20" s="98"/>
      <c r="G20" s="94"/>
      <c r="H20" s="94"/>
      <c r="I20" s="94"/>
      <c r="J20" s="94"/>
      <c r="K20" s="84"/>
      <c r="L20" s="84"/>
      <c r="M20" s="87"/>
      <c r="N20" s="28">
        <f>F19*F20+G19*G20+H19*H20+I19*I20+J19*J20+K19*K20+L19*L20+M19*M20</f>
        <v>0</v>
      </c>
      <c r="O20" s="7"/>
      <c r="P20" s="30"/>
    </row>
    <row r="21" spans="1:16" s="8" customFormat="1" ht="24.75" customHeight="1">
      <c r="A21" s="6"/>
      <c r="B21" s="185"/>
      <c r="C21" s="186"/>
      <c r="D21" s="156" t="s">
        <v>11</v>
      </c>
      <c r="E21" s="52" t="s">
        <v>13</v>
      </c>
      <c r="F21" s="53">
        <v>8</v>
      </c>
      <c r="G21" s="54">
        <v>4</v>
      </c>
      <c r="H21" s="54">
        <v>13</v>
      </c>
      <c r="I21" s="54"/>
      <c r="J21" s="54">
        <v>3</v>
      </c>
      <c r="K21" s="54"/>
      <c r="L21" s="54"/>
      <c r="M21" s="50"/>
      <c r="N21" s="28">
        <f>SUM(F21:M21)</f>
        <v>28</v>
      </c>
      <c r="O21" s="7"/>
      <c r="P21" s="30"/>
    </row>
    <row r="22" spans="1:17" ht="24.75" customHeight="1" thickBot="1">
      <c r="A22" s="1"/>
      <c r="B22" s="187"/>
      <c r="C22" s="188"/>
      <c r="D22" s="157"/>
      <c r="E22" s="9" t="s">
        <v>86</v>
      </c>
      <c r="F22" s="99"/>
      <c r="G22" s="96"/>
      <c r="H22" s="96"/>
      <c r="I22" s="86"/>
      <c r="J22" s="96"/>
      <c r="K22" s="86"/>
      <c r="L22" s="86"/>
      <c r="M22" s="88"/>
      <c r="N22" s="82">
        <f>F21*F22+G21*G22+H21*H22+I21*I22+J21*J22+K21*K22+L21*L22+M21*M22</f>
        <v>0</v>
      </c>
      <c r="Q22" s="11"/>
    </row>
    <row r="23" spans="1:14" ht="24.75" customHeight="1" hidden="1" thickBot="1">
      <c r="A23" s="1"/>
      <c r="B23" s="1"/>
      <c r="C23" s="1"/>
      <c r="D23" s="1"/>
      <c r="E23" s="1"/>
      <c r="F23" s="35">
        <f>ROUND(F20,0)</f>
        <v>0</v>
      </c>
      <c r="G23" s="35">
        <f aca="true" t="shared" si="2" ref="G23:M23">ROUND(G20,0)</f>
        <v>0</v>
      </c>
      <c r="H23" s="35">
        <f t="shared" si="2"/>
        <v>0</v>
      </c>
      <c r="I23" s="35">
        <f t="shared" si="2"/>
        <v>0</v>
      </c>
      <c r="J23" s="35">
        <f t="shared" si="2"/>
        <v>0</v>
      </c>
      <c r="K23" s="35">
        <f t="shared" si="2"/>
        <v>0</v>
      </c>
      <c r="L23" s="35">
        <f t="shared" si="2"/>
        <v>0</v>
      </c>
      <c r="M23" s="35">
        <f t="shared" si="2"/>
        <v>0</v>
      </c>
      <c r="N23" s="16"/>
    </row>
    <row r="24" spans="1:14" ht="24.75" customHeight="1" hidden="1">
      <c r="A24" s="1"/>
      <c r="B24" s="129" t="s">
        <v>8</v>
      </c>
      <c r="C24" s="131" t="s">
        <v>7</v>
      </c>
      <c r="D24" s="133" t="s">
        <v>9</v>
      </c>
      <c r="E24" s="134"/>
      <c r="F24" s="137" t="s">
        <v>25</v>
      </c>
      <c r="G24" s="138"/>
      <c r="H24" s="138"/>
      <c r="I24" s="138"/>
      <c r="J24" s="138"/>
      <c r="K24" s="138"/>
      <c r="L24" s="138"/>
      <c r="M24" s="139"/>
      <c r="N24" s="129" t="s">
        <v>14</v>
      </c>
    </row>
    <row r="25" spans="1:14" ht="24.75" customHeight="1" hidden="1" thickBot="1">
      <c r="A25" s="1"/>
      <c r="B25" s="130"/>
      <c r="C25" s="132"/>
      <c r="D25" s="135"/>
      <c r="E25" s="136"/>
      <c r="F25" s="39" t="s">
        <v>0</v>
      </c>
      <c r="G25" s="40" t="s">
        <v>2</v>
      </c>
      <c r="H25" s="40" t="s">
        <v>3</v>
      </c>
      <c r="I25" s="40" t="s">
        <v>4</v>
      </c>
      <c r="J25" s="40" t="s">
        <v>5</v>
      </c>
      <c r="K25" s="40" t="s">
        <v>6</v>
      </c>
      <c r="L25" s="40" t="s">
        <v>24</v>
      </c>
      <c r="M25" s="41" t="s">
        <v>1</v>
      </c>
      <c r="N25" s="162"/>
    </row>
    <row r="26" spans="1:14" ht="24.75" customHeight="1" hidden="1">
      <c r="A26" s="1"/>
      <c r="B26" s="140">
        <v>2</v>
      </c>
      <c r="C26" s="143" t="s">
        <v>26</v>
      </c>
      <c r="D26" s="146" t="s">
        <v>10</v>
      </c>
      <c r="E26" s="43" t="s">
        <v>13</v>
      </c>
      <c r="F26" s="58"/>
      <c r="G26" s="42"/>
      <c r="H26" s="42"/>
      <c r="I26" s="42"/>
      <c r="J26" s="42"/>
      <c r="K26" s="42"/>
      <c r="L26" s="42"/>
      <c r="M26" s="45"/>
      <c r="N26" s="46">
        <f>SUM(F26:M26)</f>
        <v>0</v>
      </c>
    </row>
    <row r="27" spans="1:14" ht="24.75" customHeight="1" hidden="1">
      <c r="A27" s="1"/>
      <c r="B27" s="141"/>
      <c r="C27" s="144"/>
      <c r="D27" s="147"/>
      <c r="E27" s="47" t="s">
        <v>16</v>
      </c>
      <c r="F27" s="59"/>
      <c r="G27" s="49"/>
      <c r="H27" s="49"/>
      <c r="I27" s="49"/>
      <c r="J27" s="49"/>
      <c r="K27" s="49"/>
      <c r="L27" s="49"/>
      <c r="M27" s="55"/>
      <c r="N27" s="51">
        <f>F26*F27+G26*G27+H26*H27+I26*I27+J26*J27+K26*K27+L26*L27+M26*M27</f>
        <v>0</v>
      </c>
    </row>
    <row r="28" spans="1:14" ht="24.75" customHeight="1" hidden="1">
      <c r="A28" s="1"/>
      <c r="B28" s="141"/>
      <c r="C28" s="144"/>
      <c r="D28" s="148" t="s">
        <v>11</v>
      </c>
      <c r="E28" s="52" t="s">
        <v>13</v>
      </c>
      <c r="F28" s="60"/>
      <c r="G28" s="54"/>
      <c r="H28" s="54"/>
      <c r="I28" s="54"/>
      <c r="J28" s="54"/>
      <c r="K28" s="54"/>
      <c r="L28" s="54"/>
      <c r="M28" s="50"/>
      <c r="N28" s="51">
        <f>SUM(F28:M28)</f>
        <v>0</v>
      </c>
    </row>
    <row r="29" spans="1:14" ht="24.75" customHeight="1" hidden="1" thickBot="1">
      <c r="A29" s="1"/>
      <c r="B29" s="142"/>
      <c r="C29" s="145"/>
      <c r="D29" s="149"/>
      <c r="E29" s="9" t="s">
        <v>16</v>
      </c>
      <c r="F29" s="61"/>
      <c r="G29" s="33"/>
      <c r="H29" s="33"/>
      <c r="I29" s="33"/>
      <c r="J29" s="33"/>
      <c r="K29" s="33"/>
      <c r="L29" s="33"/>
      <c r="M29" s="34"/>
      <c r="N29" s="62">
        <f>F28*F29+G28*G29+H28*H29+I28*I29+J28*J29+K28*K29+L28*L29+M28*M29</f>
        <v>0</v>
      </c>
    </row>
    <row r="30" spans="1:14" ht="24.75" customHeight="1" hidden="1" thickBot="1">
      <c r="A30" s="1"/>
      <c r="B30" s="1"/>
      <c r="C30" s="1"/>
      <c r="D30" s="1"/>
      <c r="E30" s="1"/>
      <c r="F30" s="18">
        <f>ROUND(F22,0)</f>
        <v>0</v>
      </c>
      <c r="G30" s="18">
        <f aca="true" t="shared" si="3" ref="G30:M30">ROUND(G22,0)</f>
        <v>0</v>
      </c>
      <c r="H30" s="18">
        <f t="shared" si="3"/>
        <v>0</v>
      </c>
      <c r="I30" s="18">
        <f t="shared" si="3"/>
        <v>0</v>
      </c>
      <c r="J30" s="18">
        <f t="shared" si="3"/>
        <v>0</v>
      </c>
      <c r="K30" s="18">
        <f t="shared" si="3"/>
        <v>0</v>
      </c>
      <c r="L30" s="18">
        <f t="shared" si="3"/>
        <v>0</v>
      </c>
      <c r="M30" s="18">
        <f t="shared" si="3"/>
        <v>0</v>
      </c>
      <c r="N30" s="1"/>
    </row>
    <row r="31" spans="1:14" ht="24.75" customHeight="1" hidden="1">
      <c r="A31" s="1"/>
      <c r="B31" s="179" t="s">
        <v>77</v>
      </c>
      <c r="C31" s="180"/>
      <c r="D31" s="164" t="s">
        <v>9</v>
      </c>
      <c r="E31" s="134"/>
      <c r="F31" s="137" t="s">
        <v>25</v>
      </c>
      <c r="G31" s="138"/>
      <c r="H31" s="138"/>
      <c r="I31" s="138"/>
      <c r="J31" s="138"/>
      <c r="K31" s="138"/>
      <c r="L31" s="138"/>
      <c r="M31" s="139"/>
      <c r="N31" s="129" t="s">
        <v>14</v>
      </c>
    </row>
    <row r="32" spans="1:14" ht="24.75" customHeight="1" hidden="1" thickBot="1">
      <c r="A32" s="1"/>
      <c r="B32" s="181"/>
      <c r="C32" s="182"/>
      <c r="D32" s="165"/>
      <c r="E32" s="136"/>
      <c r="F32" s="39" t="s">
        <v>0</v>
      </c>
      <c r="G32" s="40" t="s">
        <v>2</v>
      </c>
      <c r="H32" s="40" t="s">
        <v>3</v>
      </c>
      <c r="I32" s="40" t="s">
        <v>4</v>
      </c>
      <c r="J32" s="40" t="s">
        <v>5</v>
      </c>
      <c r="K32" s="40" t="s">
        <v>6</v>
      </c>
      <c r="L32" s="40" t="s">
        <v>24</v>
      </c>
      <c r="M32" s="41" t="s">
        <v>1</v>
      </c>
      <c r="N32" s="162"/>
    </row>
    <row r="33" spans="1:16" s="8" customFormat="1" ht="24.75" customHeight="1">
      <c r="A33" s="6"/>
      <c r="B33" s="183" t="s">
        <v>81</v>
      </c>
      <c r="C33" s="184"/>
      <c r="D33" s="150" t="s">
        <v>10</v>
      </c>
      <c r="E33" s="43" t="s">
        <v>13</v>
      </c>
      <c r="F33" s="44"/>
      <c r="G33" s="42"/>
      <c r="H33" s="42"/>
      <c r="I33" s="42"/>
      <c r="J33" s="42"/>
      <c r="K33" s="42"/>
      <c r="L33" s="42">
        <v>20</v>
      </c>
      <c r="M33" s="45">
        <v>50</v>
      </c>
      <c r="N33" s="46">
        <f>SUM(F33:M33)</f>
        <v>70</v>
      </c>
      <c r="O33" s="7"/>
      <c r="P33" s="30"/>
    </row>
    <row r="34" spans="1:16" s="8" customFormat="1" ht="24.75" customHeight="1">
      <c r="A34" s="6"/>
      <c r="B34" s="185"/>
      <c r="C34" s="186"/>
      <c r="D34" s="151"/>
      <c r="E34" s="47" t="s">
        <v>78</v>
      </c>
      <c r="F34" s="83"/>
      <c r="G34" s="84"/>
      <c r="H34" s="84"/>
      <c r="I34" s="84"/>
      <c r="J34" s="84"/>
      <c r="K34" s="84"/>
      <c r="L34" s="94"/>
      <c r="M34" s="95"/>
      <c r="N34" s="51">
        <f>F33*F34+G33*G34+H33*H34+I33*I34+J33*J34+K33*K34+L33*L34+M33*M34</f>
        <v>0</v>
      </c>
      <c r="O34" s="7"/>
      <c r="P34" s="30"/>
    </row>
    <row r="35" spans="1:16" s="8" customFormat="1" ht="24.75" customHeight="1">
      <c r="A35" s="6"/>
      <c r="B35" s="185"/>
      <c r="C35" s="186"/>
      <c r="D35" s="156" t="s">
        <v>11</v>
      </c>
      <c r="E35" s="52" t="s">
        <v>13</v>
      </c>
      <c r="F35" s="53"/>
      <c r="G35" s="54"/>
      <c r="H35" s="54">
        <v>30</v>
      </c>
      <c r="I35" s="54">
        <v>10</v>
      </c>
      <c r="J35" s="54"/>
      <c r="K35" s="54"/>
      <c r="L35" s="54">
        <v>130</v>
      </c>
      <c r="M35" s="50">
        <v>160</v>
      </c>
      <c r="N35" s="51">
        <f>SUM(F35:M35)</f>
        <v>330</v>
      </c>
      <c r="O35" s="7"/>
      <c r="P35" s="30"/>
    </row>
    <row r="36" spans="1:19" ht="24.75" customHeight="1" thickBot="1">
      <c r="A36" s="1"/>
      <c r="B36" s="187"/>
      <c r="C36" s="188"/>
      <c r="D36" s="157"/>
      <c r="E36" s="9" t="s">
        <v>86</v>
      </c>
      <c r="F36" s="85"/>
      <c r="G36" s="89"/>
      <c r="H36" s="100"/>
      <c r="I36" s="100"/>
      <c r="J36" s="89"/>
      <c r="K36" s="89"/>
      <c r="L36" s="100"/>
      <c r="M36" s="97"/>
      <c r="N36" s="10">
        <f>F35*F36+G35*G36+H35*H36+I35*I36+J35*J36+K35*K36+L35*L36+M35*M36</f>
        <v>0</v>
      </c>
      <c r="S36" s="11"/>
    </row>
    <row r="37" spans="1:14" ht="25.5" customHeight="1" thickBot="1">
      <c r="A37" s="1"/>
      <c r="B37" s="1"/>
      <c r="C37" s="1"/>
      <c r="D37" s="1"/>
      <c r="E37" s="1"/>
      <c r="F37" s="35">
        <f>ROUND(F34,0)</f>
        <v>0</v>
      </c>
      <c r="G37" s="35">
        <f aca="true" t="shared" si="4" ref="G37:M37">ROUND(G34,0)</f>
        <v>0</v>
      </c>
      <c r="H37" s="35">
        <f t="shared" si="4"/>
        <v>0</v>
      </c>
      <c r="I37" s="35">
        <f t="shared" si="4"/>
        <v>0</v>
      </c>
      <c r="J37" s="35">
        <f t="shared" si="4"/>
        <v>0</v>
      </c>
      <c r="K37" s="35">
        <f t="shared" si="4"/>
        <v>0</v>
      </c>
      <c r="L37" s="35">
        <f t="shared" si="4"/>
        <v>0</v>
      </c>
      <c r="M37" s="35">
        <f t="shared" si="4"/>
        <v>0</v>
      </c>
      <c r="N37" s="1"/>
    </row>
    <row r="38" spans="2:7" ht="60.75" thickBot="1">
      <c r="B38" s="171" t="s">
        <v>7</v>
      </c>
      <c r="C38" s="172"/>
      <c r="D38" s="123" t="s">
        <v>67</v>
      </c>
      <c r="E38" s="124" t="s">
        <v>68</v>
      </c>
      <c r="F38" s="125" t="s">
        <v>69</v>
      </c>
      <c r="G38" s="126" t="s">
        <v>70</v>
      </c>
    </row>
    <row r="39" spans="2:7" ht="15" hidden="1">
      <c r="B39" s="77">
        <v>2</v>
      </c>
      <c r="C39" s="120" t="s">
        <v>28</v>
      </c>
      <c r="D39" s="109" t="s">
        <v>73</v>
      </c>
      <c r="E39" s="113"/>
      <c r="F39" s="102"/>
      <c r="G39" s="105">
        <f aca="true" t="shared" si="5" ref="G39:G49">E39*ROUND(F39,0)</f>
        <v>0</v>
      </c>
    </row>
    <row r="40" spans="2:7" ht="15" hidden="1">
      <c r="B40" s="64">
        <v>2</v>
      </c>
      <c r="C40" s="121" t="s">
        <v>29</v>
      </c>
      <c r="D40" s="110" t="s">
        <v>73</v>
      </c>
      <c r="E40" s="114"/>
      <c r="F40" s="103"/>
      <c r="G40" s="106">
        <f t="shared" si="5"/>
        <v>0</v>
      </c>
    </row>
    <row r="41" spans="2:7" ht="15" hidden="1">
      <c r="B41" s="64">
        <v>2</v>
      </c>
      <c r="C41" s="121" t="s">
        <v>30</v>
      </c>
      <c r="D41" s="110" t="s">
        <v>73</v>
      </c>
      <c r="E41" s="114"/>
      <c r="F41" s="103"/>
      <c r="G41" s="106">
        <f t="shared" si="5"/>
        <v>0</v>
      </c>
    </row>
    <row r="42" spans="2:7" ht="15" hidden="1">
      <c r="B42" s="64">
        <v>2</v>
      </c>
      <c r="C42" s="121" t="s">
        <v>31</v>
      </c>
      <c r="D42" s="110" t="s">
        <v>27</v>
      </c>
      <c r="E42" s="114"/>
      <c r="F42" s="103"/>
      <c r="G42" s="106">
        <f t="shared" si="5"/>
        <v>0</v>
      </c>
    </row>
    <row r="43" spans="2:7" ht="15" hidden="1">
      <c r="B43" s="64">
        <v>2</v>
      </c>
      <c r="C43" s="121" t="s">
        <v>32</v>
      </c>
      <c r="D43" s="110" t="s">
        <v>33</v>
      </c>
      <c r="E43" s="114"/>
      <c r="F43" s="103"/>
      <c r="G43" s="106">
        <f t="shared" si="5"/>
        <v>0</v>
      </c>
    </row>
    <row r="44" spans="2:7" ht="15" hidden="1">
      <c r="B44" s="64">
        <v>2</v>
      </c>
      <c r="C44" s="121" t="s">
        <v>34</v>
      </c>
      <c r="D44" s="110" t="s">
        <v>27</v>
      </c>
      <c r="E44" s="114"/>
      <c r="F44" s="103"/>
      <c r="G44" s="106">
        <f t="shared" si="5"/>
        <v>0</v>
      </c>
    </row>
    <row r="45" spans="2:7" ht="15" hidden="1">
      <c r="B45" s="64">
        <v>2</v>
      </c>
      <c r="C45" s="121" t="s">
        <v>35</v>
      </c>
      <c r="D45" s="110" t="s">
        <v>33</v>
      </c>
      <c r="E45" s="114"/>
      <c r="F45" s="103"/>
      <c r="G45" s="106">
        <f t="shared" si="5"/>
        <v>0</v>
      </c>
    </row>
    <row r="46" spans="2:7" ht="15" hidden="1">
      <c r="B46" s="75">
        <v>2</v>
      </c>
      <c r="C46" s="122" t="s">
        <v>36</v>
      </c>
      <c r="D46" s="111" t="s">
        <v>27</v>
      </c>
      <c r="E46" s="115"/>
      <c r="F46" s="104"/>
      <c r="G46" s="107">
        <f t="shared" si="5"/>
        <v>0</v>
      </c>
    </row>
    <row r="47" spans="2:7" ht="28.5" customHeight="1" thickBot="1">
      <c r="B47" s="169" t="s">
        <v>76</v>
      </c>
      <c r="C47" s="170"/>
      <c r="D47" s="112" t="s">
        <v>33</v>
      </c>
      <c r="E47" s="116">
        <v>2.5</v>
      </c>
      <c r="F47" s="127"/>
      <c r="G47" s="128">
        <f t="shared" si="5"/>
        <v>0</v>
      </c>
    </row>
    <row r="48" spans="2:7" ht="15" hidden="1">
      <c r="B48" s="76">
        <v>2</v>
      </c>
      <c r="C48" s="77" t="s">
        <v>37</v>
      </c>
      <c r="D48" s="78" t="s">
        <v>27</v>
      </c>
      <c r="E48" s="79"/>
      <c r="F48" s="80"/>
      <c r="G48" s="81">
        <f t="shared" si="5"/>
        <v>0</v>
      </c>
    </row>
    <row r="49" spans="2:7" ht="15" hidden="1">
      <c r="B49" s="63">
        <v>2</v>
      </c>
      <c r="C49" s="64" t="s">
        <v>38</v>
      </c>
      <c r="D49" s="65" t="s">
        <v>33</v>
      </c>
      <c r="E49" s="66"/>
      <c r="F49" s="67"/>
      <c r="G49" s="68">
        <f t="shared" si="5"/>
        <v>0</v>
      </c>
    </row>
    <row r="50" spans="2:7" ht="15" hidden="1">
      <c r="B50" s="63">
        <v>2</v>
      </c>
      <c r="C50" s="64" t="s">
        <v>39</v>
      </c>
      <c r="D50" s="65" t="s">
        <v>40</v>
      </c>
      <c r="E50" s="66"/>
      <c r="F50" s="67"/>
      <c r="G50" s="68">
        <f aca="true" t="shared" si="6" ref="G50:G79">E50*ROUND(F50,0)</f>
        <v>0</v>
      </c>
    </row>
    <row r="51" spans="2:7" ht="15" hidden="1">
      <c r="B51" s="63">
        <v>2</v>
      </c>
      <c r="C51" s="64" t="s">
        <v>41</v>
      </c>
      <c r="D51" s="65" t="s">
        <v>40</v>
      </c>
      <c r="E51" s="66"/>
      <c r="F51" s="67"/>
      <c r="G51" s="68">
        <f t="shared" si="6"/>
        <v>0</v>
      </c>
    </row>
    <row r="52" spans="2:7" ht="15" hidden="1">
      <c r="B52" s="63">
        <v>2</v>
      </c>
      <c r="C52" s="64" t="s">
        <v>42</v>
      </c>
      <c r="D52" s="65" t="s">
        <v>40</v>
      </c>
      <c r="E52" s="66"/>
      <c r="F52" s="67"/>
      <c r="G52" s="68">
        <f t="shared" si="6"/>
        <v>0</v>
      </c>
    </row>
    <row r="53" spans="2:7" ht="15" hidden="1">
      <c r="B53" s="63">
        <v>2</v>
      </c>
      <c r="C53" s="64" t="s">
        <v>43</v>
      </c>
      <c r="D53" s="65" t="s">
        <v>71</v>
      </c>
      <c r="E53" s="66"/>
      <c r="F53" s="67"/>
      <c r="G53" s="68">
        <f t="shared" si="6"/>
        <v>0</v>
      </c>
    </row>
    <row r="54" spans="2:7" ht="15" hidden="1">
      <c r="B54" s="63">
        <v>2</v>
      </c>
      <c r="C54" s="64" t="s">
        <v>44</v>
      </c>
      <c r="D54" s="65" t="s">
        <v>71</v>
      </c>
      <c r="E54" s="66"/>
      <c r="F54" s="67"/>
      <c r="G54" s="68">
        <f t="shared" si="6"/>
        <v>0</v>
      </c>
    </row>
    <row r="55" spans="2:7" ht="15" hidden="1">
      <c r="B55" s="63">
        <v>2</v>
      </c>
      <c r="C55" s="64" t="s">
        <v>45</v>
      </c>
      <c r="D55" s="65" t="s">
        <v>71</v>
      </c>
      <c r="E55" s="66"/>
      <c r="F55" s="67"/>
      <c r="G55" s="68">
        <f t="shared" si="6"/>
        <v>0</v>
      </c>
    </row>
    <row r="56" spans="2:7" ht="15" hidden="1">
      <c r="B56" s="63">
        <v>2</v>
      </c>
      <c r="C56" s="64" t="s">
        <v>46</v>
      </c>
      <c r="D56" s="65" t="s">
        <v>71</v>
      </c>
      <c r="E56" s="66"/>
      <c r="F56" s="67"/>
      <c r="G56" s="68">
        <f t="shared" si="6"/>
        <v>0</v>
      </c>
    </row>
    <row r="57" spans="2:7" ht="15" hidden="1">
      <c r="B57" s="63">
        <v>2</v>
      </c>
      <c r="C57" s="64" t="s">
        <v>47</v>
      </c>
      <c r="D57" s="65" t="s">
        <v>71</v>
      </c>
      <c r="E57" s="66"/>
      <c r="F57" s="67"/>
      <c r="G57" s="68">
        <f t="shared" si="6"/>
        <v>0</v>
      </c>
    </row>
    <row r="58" spans="2:7" ht="15" hidden="1">
      <c r="B58" s="63">
        <v>2</v>
      </c>
      <c r="C58" s="64" t="s">
        <v>48</v>
      </c>
      <c r="D58" s="65" t="s">
        <v>71</v>
      </c>
      <c r="E58" s="66"/>
      <c r="F58" s="67"/>
      <c r="G58" s="68">
        <f t="shared" si="6"/>
        <v>0</v>
      </c>
    </row>
    <row r="59" spans="2:7" ht="15" hidden="1">
      <c r="B59" s="63">
        <v>2</v>
      </c>
      <c r="C59" s="64" t="s">
        <v>49</v>
      </c>
      <c r="D59" s="65" t="s">
        <v>27</v>
      </c>
      <c r="E59" s="66"/>
      <c r="F59" s="67"/>
      <c r="G59" s="68">
        <f t="shared" si="6"/>
        <v>0</v>
      </c>
    </row>
    <row r="60" spans="2:7" ht="15" hidden="1">
      <c r="B60" s="63">
        <v>2</v>
      </c>
      <c r="C60" s="64" t="s">
        <v>50</v>
      </c>
      <c r="D60" s="65" t="s">
        <v>71</v>
      </c>
      <c r="E60" s="66"/>
      <c r="F60" s="67"/>
      <c r="G60" s="68">
        <f t="shared" si="6"/>
        <v>0</v>
      </c>
    </row>
    <row r="61" spans="2:7" ht="15" hidden="1">
      <c r="B61" s="63">
        <v>2</v>
      </c>
      <c r="C61" s="64" t="s">
        <v>51</v>
      </c>
      <c r="D61" s="65" t="s">
        <v>71</v>
      </c>
      <c r="E61" s="66"/>
      <c r="F61" s="67"/>
      <c r="G61" s="68">
        <f t="shared" si="6"/>
        <v>0</v>
      </c>
    </row>
    <row r="62" spans="2:7" ht="15" hidden="1">
      <c r="B62" s="63">
        <v>2</v>
      </c>
      <c r="C62" s="64" t="s">
        <v>52</v>
      </c>
      <c r="D62" s="65" t="s">
        <v>71</v>
      </c>
      <c r="E62" s="66"/>
      <c r="F62" s="67"/>
      <c r="G62" s="68">
        <f t="shared" si="6"/>
        <v>0</v>
      </c>
    </row>
    <row r="63" spans="2:7" ht="15" hidden="1">
      <c r="B63" s="63">
        <v>2</v>
      </c>
      <c r="C63" s="64" t="s">
        <v>53</v>
      </c>
      <c r="D63" s="65" t="s">
        <v>71</v>
      </c>
      <c r="E63" s="66"/>
      <c r="F63" s="67"/>
      <c r="G63" s="68">
        <f t="shared" si="6"/>
        <v>0</v>
      </c>
    </row>
    <row r="64" spans="2:7" ht="15" hidden="1">
      <c r="B64" s="63">
        <v>2</v>
      </c>
      <c r="C64" s="64" t="s">
        <v>54</v>
      </c>
      <c r="D64" s="65" t="s">
        <v>71</v>
      </c>
      <c r="E64" s="66"/>
      <c r="F64" s="67"/>
      <c r="G64" s="68">
        <f t="shared" si="6"/>
        <v>0</v>
      </c>
    </row>
    <row r="65" spans="2:7" ht="15" hidden="1">
      <c r="B65" s="63">
        <v>2</v>
      </c>
      <c r="C65" s="64" t="s">
        <v>55</v>
      </c>
      <c r="D65" s="65" t="s">
        <v>71</v>
      </c>
      <c r="E65" s="66"/>
      <c r="F65" s="67"/>
      <c r="G65" s="68">
        <f t="shared" si="6"/>
        <v>0</v>
      </c>
    </row>
    <row r="66" spans="2:7" ht="15" hidden="1">
      <c r="B66" s="63">
        <v>2</v>
      </c>
      <c r="C66" s="64" t="s">
        <v>56</v>
      </c>
      <c r="D66" s="65" t="s">
        <v>27</v>
      </c>
      <c r="E66" s="66"/>
      <c r="F66" s="67"/>
      <c r="G66" s="68">
        <f t="shared" si="6"/>
        <v>0</v>
      </c>
    </row>
    <row r="67" spans="2:7" ht="15" hidden="1">
      <c r="B67" s="63">
        <v>2</v>
      </c>
      <c r="C67" s="64" t="s">
        <v>57</v>
      </c>
      <c r="D67" s="65" t="s">
        <v>71</v>
      </c>
      <c r="E67" s="66"/>
      <c r="F67" s="67"/>
      <c r="G67" s="68">
        <f t="shared" si="6"/>
        <v>0</v>
      </c>
    </row>
    <row r="68" spans="2:7" ht="15" hidden="1">
      <c r="B68" s="63">
        <v>2</v>
      </c>
      <c r="C68" s="64" t="s">
        <v>58</v>
      </c>
      <c r="D68" s="65" t="s">
        <v>71</v>
      </c>
      <c r="E68" s="66"/>
      <c r="F68" s="67"/>
      <c r="G68" s="68">
        <f t="shared" si="6"/>
        <v>0</v>
      </c>
    </row>
    <row r="69" spans="2:7" ht="15" hidden="1">
      <c r="B69" s="63">
        <v>2</v>
      </c>
      <c r="C69" s="64" t="s">
        <v>59</v>
      </c>
      <c r="D69" s="65" t="s">
        <v>71</v>
      </c>
      <c r="E69" s="66"/>
      <c r="F69" s="67"/>
      <c r="G69" s="68">
        <f t="shared" si="6"/>
        <v>0</v>
      </c>
    </row>
    <row r="70" spans="2:7" ht="15" hidden="1">
      <c r="B70" s="63">
        <v>2</v>
      </c>
      <c r="C70" s="64" t="s">
        <v>60</v>
      </c>
      <c r="D70" s="65" t="s">
        <v>71</v>
      </c>
      <c r="E70" s="66"/>
      <c r="F70" s="67"/>
      <c r="G70" s="68">
        <f t="shared" si="6"/>
        <v>0</v>
      </c>
    </row>
    <row r="71" spans="2:7" ht="15" hidden="1">
      <c r="B71" s="63">
        <v>2</v>
      </c>
      <c r="C71" s="64" t="s">
        <v>61</v>
      </c>
      <c r="D71" s="65" t="s">
        <v>71</v>
      </c>
      <c r="E71" s="66"/>
      <c r="F71" s="67"/>
      <c r="G71" s="68">
        <f t="shared" si="6"/>
        <v>0</v>
      </c>
    </row>
    <row r="72" spans="2:7" ht="15" hidden="1">
      <c r="B72" s="63">
        <v>2</v>
      </c>
      <c r="C72" s="64" t="s">
        <v>62</v>
      </c>
      <c r="D72" s="65" t="s">
        <v>71</v>
      </c>
      <c r="E72" s="66"/>
      <c r="F72" s="67"/>
      <c r="G72" s="68">
        <f t="shared" si="6"/>
        <v>0</v>
      </c>
    </row>
    <row r="73" spans="2:7" ht="15" hidden="1">
      <c r="B73" s="63">
        <v>2</v>
      </c>
      <c r="C73" s="64" t="s">
        <v>63</v>
      </c>
      <c r="D73" s="65" t="s">
        <v>27</v>
      </c>
      <c r="E73" s="66"/>
      <c r="F73" s="67"/>
      <c r="G73" s="68">
        <f t="shared" si="6"/>
        <v>0</v>
      </c>
    </row>
    <row r="74" spans="2:7" ht="15" hidden="1">
      <c r="B74" s="63">
        <v>2</v>
      </c>
      <c r="C74" s="64" t="s">
        <v>64</v>
      </c>
      <c r="D74" s="65" t="s">
        <v>71</v>
      </c>
      <c r="E74" s="66"/>
      <c r="F74" s="67"/>
      <c r="G74" s="68">
        <f t="shared" si="6"/>
        <v>0</v>
      </c>
    </row>
    <row r="75" spans="2:7" ht="15" hidden="1">
      <c r="B75" s="63">
        <v>2</v>
      </c>
      <c r="C75" s="64" t="s">
        <v>65</v>
      </c>
      <c r="D75" s="65" t="s">
        <v>72</v>
      </c>
      <c r="E75" s="66"/>
      <c r="F75" s="67"/>
      <c r="G75" s="68">
        <f t="shared" si="6"/>
        <v>0</v>
      </c>
    </row>
    <row r="76" spans="2:7" ht="15" hidden="1">
      <c r="B76" s="63">
        <v>2</v>
      </c>
      <c r="C76" s="64" t="s">
        <v>66</v>
      </c>
      <c r="D76" s="65" t="s">
        <v>27</v>
      </c>
      <c r="E76" s="66"/>
      <c r="F76" s="67"/>
      <c r="G76" s="68">
        <f t="shared" si="6"/>
        <v>0</v>
      </c>
    </row>
    <row r="77" spans="2:7" ht="15" hidden="1">
      <c r="B77" s="63">
        <v>2</v>
      </c>
      <c r="C77" s="64" t="s">
        <v>64</v>
      </c>
      <c r="D77" s="65" t="s">
        <v>73</v>
      </c>
      <c r="E77" s="66"/>
      <c r="F77" s="67"/>
      <c r="G77" s="68">
        <f t="shared" si="6"/>
        <v>0</v>
      </c>
    </row>
    <row r="78" spans="2:7" ht="15" hidden="1">
      <c r="B78" s="63">
        <v>2</v>
      </c>
      <c r="C78" s="64" t="s">
        <v>65</v>
      </c>
      <c r="D78" s="65" t="s">
        <v>27</v>
      </c>
      <c r="E78" s="66"/>
      <c r="F78" s="67"/>
      <c r="G78" s="68">
        <f t="shared" si="6"/>
        <v>0</v>
      </c>
    </row>
    <row r="79" spans="2:7" ht="15.75" hidden="1" thickBot="1">
      <c r="B79" s="69">
        <v>2</v>
      </c>
      <c r="C79" s="70" t="s">
        <v>66</v>
      </c>
      <c r="D79" s="71" t="s">
        <v>71</v>
      </c>
      <c r="E79" s="72"/>
      <c r="F79" s="73"/>
      <c r="G79" s="74">
        <f t="shared" si="6"/>
        <v>0</v>
      </c>
    </row>
    <row r="80" ht="15" thickBot="1"/>
    <row r="81" spans="1:18" ht="23.25" customHeight="1">
      <c r="A81" s="1"/>
      <c r="B81" s="20" t="s">
        <v>19</v>
      </c>
      <c r="C81" s="21"/>
      <c r="D81" s="21"/>
      <c r="E81" s="21"/>
      <c r="F81" s="21"/>
      <c r="G81" s="21"/>
      <c r="H81" s="21"/>
      <c r="I81" s="21"/>
      <c r="J81" s="21"/>
      <c r="K81" s="21"/>
      <c r="L81" s="21"/>
      <c r="M81" s="22"/>
      <c r="N81" s="17">
        <f>IF(COUNT(F11:M11,F13:M13,F19:M19,F21:M21,F33:M33,F26:M26,F28:M28,F35:M35)=COUNT(F12:M12,F14:M14,F20:M20,F22:M22,F34:M34,F27:M27,F29:M29,F36:M36),SUM(SUMPRODUCT(F11:M11,F12:M12),SUMPRODUCT(F13:M13,F14:M14),SUMPRODUCT(F19:M19,F20:M20),SUMPRODUCT(F21:M21,F22:M22),SUMPRODUCT(F33:M33,F34:M34),SUMPRODUCT(F26:M26,F27:M27),SUMPRODUCT(F28:M28,F29:M29),SUMPRODUCT(F35:M35,F36:M36)),0)+SUM(G39:G79)</f>
        <v>0</v>
      </c>
      <c r="O81" s="7"/>
      <c r="P81" s="30"/>
      <c r="Q81" s="8"/>
      <c r="R81" s="8"/>
    </row>
    <row r="82" spans="1:18" ht="23.25" customHeight="1">
      <c r="A82" s="1"/>
      <c r="B82" s="23" t="s">
        <v>12</v>
      </c>
      <c r="C82" s="24"/>
      <c r="D82" s="24"/>
      <c r="E82" s="24"/>
      <c r="F82" s="24"/>
      <c r="G82" s="24"/>
      <c r="H82" s="24"/>
      <c r="I82" s="24"/>
      <c r="J82" s="24"/>
      <c r="K82" s="158" t="s">
        <v>20</v>
      </c>
      <c r="L82" s="159"/>
      <c r="M82" s="101"/>
      <c r="N82" s="28">
        <f>IF(M82=P9,N81*0.21,0)</f>
        <v>0</v>
      </c>
      <c r="O82" s="7"/>
      <c r="P82" s="30"/>
      <c r="Q82" s="8"/>
      <c r="R82" s="8"/>
    </row>
    <row r="83" spans="1:18" ht="23.25" customHeight="1" thickBot="1">
      <c r="A83" s="1"/>
      <c r="B83" s="25" t="s">
        <v>21</v>
      </c>
      <c r="C83" s="26"/>
      <c r="D83" s="26"/>
      <c r="E83" s="26"/>
      <c r="F83" s="26"/>
      <c r="G83" s="26"/>
      <c r="H83" s="26"/>
      <c r="I83" s="26"/>
      <c r="J83" s="26"/>
      <c r="K83" s="26"/>
      <c r="L83" s="26"/>
      <c r="M83" s="27"/>
      <c r="N83" s="19">
        <f>SUM(N81:N82)</f>
        <v>0</v>
      </c>
      <c r="O83" s="7"/>
      <c r="P83" s="30"/>
      <c r="Q83" s="8"/>
      <c r="R83" s="8"/>
    </row>
    <row r="84" spans="1:16" s="2" customFormat="1" ht="14.25">
      <c r="A84" s="1"/>
      <c r="B84" s="1"/>
      <c r="C84" s="1"/>
      <c r="D84" s="1"/>
      <c r="E84" s="1"/>
      <c r="F84" s="1"/>
      <c r="G84" s="1"/>
      <c r="H84" s="1"/>
      <c r="I84" s="1"/>
      <c r="J84" s="1"/>
      <c r="K84" s="1"/>
      <c r="L84" s="1"/>
      <c r="M84" s="1"/>
      <c r="N84" s="1"/>
      <c r="P84" s="31"/>
    </row>
    <row r="85" spans="1:16" s="2" customFormat="1" ht="34.5" customHeight="1">
      <c r="A85" s="1"/>
      <c r="B85" s="163" t="s">
        <v>23</v>
      </c>
      <c r="C85" s="163"/>
      <c r="D85" s="163"/>
      <c r="E85" s="163"/>
      <c r="F85" s="163"/>
      <c r="G85" s="163"/>
      <c r="H85" s="163"/>
      <c r="I85" s="163"/>
      <c r="J85" s="163"/>
      <c r="K85" s="163"/>
      <c r="L85" s="163"/>
      <c r="M85" s="163"/>
      <c r="N85" s="163"/>
      <c r="P85" s="31"/>
    </row>
    <row r="86" spans="1:16" s="2" customFormat="1" ht="16.5">
      <c r="A86" s="1"/>
      <c r="B86" s="37" t="s">
        <v>22</v>
      </c>
      <c r="C86" s="38"/>
      <c r="D86" s="38"/>
      <c r="E86" s="38"/>
      <c r="F86" s="38"/>
      <c r="G86" s="38"/>
      <c r="H86" s="38"/>
      <c r="I86" s="38"/>
      <c r="J86" s="38"/>
      <c r="K86" s="38"/>
      <c r="L86" s="38"/>
      <c r="M86" s="38"/>
      <c r="N86" s="38"/>
      <c r="P86" s="31"/>
    </row>
  </sheetData>
  <sheetProtection sheet="1" selectLockedCells="1"/>
  <mergeCells count="36">
    <mergeCell ref="B47:C47"/>
    <mergeCell ref="B38:C38"/>
    <mergeCell ref="L7:M7"/>
    <mergeCell ref="M2:N3"/>
    <mergeCell ref="B9:C10"/>
    <mergeCell ref="B17:C18"/>
    <mergeCell ref="B31:C32"/>
    <mergeCell ref="B33:C36"/>
    <mergeCell ref="B19:C22"/>
    <mergeCell ref="B11:C14"/>
    <mergeCell ref="N24:N25"/>
    <mergeCell ref="N17:N18"/>
    <mergeCell ref="N9:N10"/>
    <mergeCell ref="B85:N85"/>
    <mergeCell ref="N31:N32"/>
    <mergeCell ref="D17:E18"/>
    <mergeCell ref="F17:M17"/>
    <mergeCell ref="F31:M31"/>
    <mergeCell ref="D33:D34"/>
    <mergeCell ref="D31:E32"/>
    <mergeCell ref="D19:D20"/>
    <mergeCell ref="D9:E10"/>
    <mergeCell ref="D11:D12"/>
    <mergeCell ref="D13:D14"/>
    <mergeCell ref="K82:L82"/>
    <mergeCell ref="D35:D36"/>
    <mergeCell ref="D21:D22"/>
    <mergeCell ref="F9:M9"/>
    <mergeCell ref="B24:B25"/>
    <mergeCell ref="C24:C25"/>
    <mergeCell ref="D24:E25"/>
    <mergeCell ref="F24:M24"/>
    <mergeCell ref="B26:B29"/>
    <mergeCell ref="C26:C29"/>
    <mergeCell ref="D26:D27"/>
    <mergeCell ref="D28:D29"/>
  </mergeCells>
  <dataValidations count="2">
    <dataValidation type="whole" operator="greaterThan" allowBlank="1" showInputMessage="1" showErrorMessage="1" errorTitle="chybná hodnota" error="Je třeba zadat celé číslo větší než 0" sqref="F12:M12 F14:M14 F20:M20 F22:M22 F34:M34 F36:M36 F27:M27 F29:M29">
      <formula1>0</formula1>
    </dataValidation>
    <dataValidation type="list" showInputMessage="1" showErrorMessage="1" sqref="M82">
      <formula1>$P$9:$P$11</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8" r:id="rId2"/>
  <ignoredErrors>
    <ignoredError sqref="N12:N70" formula="1"/>
  </ignoredErrors>
  <drawing r:id="rId1"/>
</worksheet>
</file>

<file path=xl/worksheets/sheet2.xml><?xml version="1.0" encoding="utf-8"?>
<worksheet xmlns="http://schemas.openxmlformats.org/spreadsheetml/2006/main" xmlns:r="http://schemas.openxmlformats.org/officeDocument/2006/relationships">
  <dimension ref="A1:Q36"/>
  <sheetViews>
    <sheetView zoomScalePageLayoutView="0" workbookViewId="0" topLeftCell="A1">
      <selection activeCell="E36" sqref="E36"/>
    </sheetView>
  </sheetViews>
  <sheetFormatPr defaultColWidth="9.140625" defaultRowHeight="15"/>
  <sheetData>
    <row r="1" spans="1:17" ht="15">
      <c r="A1" s="44">
        <v>455</v>
      </c>
      <c r="B1" s="42">
        <v>190</v>
      </c>
      <c r="C1" s="42">
        <v>653</v>
      </c>
      <c r="D1" s="42">
        <v>692</v>
      </c>
      <c r="E1" s="42">
        <v>1625</v>
      </c>
      <c r="F1" s="42">
        <v>1986</v>
      </c>
      <c r="G1" s="42">
        <v>3432</v>
      </c>
      <c r="H1" s="45">
        <v>14560</v>
      </c>
      <c r="J1">
        <f>A1*2</f>
        <v>910</v>
      </c>
      <c r="K1">
        <f aca="true" t="shared" si="0" ref="K1:Q1">B1*2</f>
        <v>380</v>
      </c>
      <c r="L1">
        <f t="shared" si="0"/>
        <v>1306</v>
      </c>
      <c r="M1">
        <f t="shared" si="0"/>
        <v>1384</v>
      </c>
      <c r="N1">
        <f t="shared" si="0"/>
        <v>3250</v>
      </c>
      <c r="O1">
        <f t="shared" si="0"/>
        <v>3972</v>
      </c>
      <c r="P1">
        <f t="shared" si="0"/>
        <v>6864</v>
      </c>
      <c r="Q1">
        <f t="shared" si="0"/>
        <v>29120</v>
      </c>
    </row>
    <row r="2" spans="1:8" ht="15">
      <c r="A2" s="48"/>
      <c r="B2" s="49"/>
      <c r="C2" s="49"/>
      <c r="D2" s="49"/>
      <c r="E2" s="49"/>
      <c r="F2" s="49"/>
      <c r="G2" s="49"/>
      <c r="H2" s="55"/>
    </row>
    <row r="3" spans="1:17" ht="15">
      <c r="A3" s="53">
        <v>51</v>
      </c>
      <c r="B3" s="54">
        <v>325</v>
      </c>
      <c r="C3" s="54">
        <v>345</v>
      </c>
      <c r="D3" s="54">
        <v>1240</v>
      </c>
      <c r="E3" s="54">
        <v>2366</v>
      </c>
      <c r="F3" s="54">
        <v>1279</v>
      </c>
      <c r="G3" s="54">
        <v>2351</v>
      </c>
      <c r="H3" s="50">
        <v>11794</v>
      </c>
      <c r="J3">
        <f aca="true" t="shared" si="1" ref="J3:Q3">A3*2</f>
        <v>102</v>
      </c>
      <c r="K3">
        <f t="shared" si="1"/>
        <v>650</v>
      </c>
      <c r="L3">
        <f t="shared" si="1"/>
        <v>690</v>
      </c>
      <c r="M3">
        <f t="shared" si="1"/>
        <v>2480</v>
      </c>
      <c r="N3">
        <f t="shared" si="1"/>
        <v>4732</v>
      </c>
      <c r="O3">
        <f t="shared" si="1"/>
        <v>2558</v>
      </c>
      <c r="P3">
        <f t="shared" si="1"/>
        <v>4702</v>
      </c>
      <c r="Q3">
        <f t="shared" si="1"/>
        <v>23588</v>
      </c>
    </row>
    <row r="4" spans="1:8" ht="15.75" thickBot="1">
      <c r="A4" s="36"/>
      <c r="B4" s="33"/>
      <c r="C4" s="33"/>
      <c r="D4" s="33"/>
      <c r="E4" s="33"/>
      <c r="F4" s="33"/>
      <c r="G4" s="33"/>
      <c r="H4" s="34"/>
    </row>
    <row r="5" spans="1:8" ht="15">
      <c r="A5" s="35">
        <f>ROUND(A2,0)</f>
        <v>0</v>
      </c>
      <c r="B5" s="35">
        <f aca="true" t="shared" si="2" ref="B5:H5">ROUND(B2,0)</f>
        <v>0</v>
      </c>
      <c r="C5" s="35">
        <f t="shared" si="2"/>
        <v>0</v>
      </c>
      <c r="D5" s="35">
        <f t="shared" si="2"/>
        <v>0</v>
      </c>
      <c r="E5" s="35">
        <f t="shared" si="2"/>
        <v>0</v>
      </c>
      <c r="F5" s="35">
        <f t="shared" si="2"/>
        <v>0</v>
      </c>
      <c r="G5" s="35">
        <f t="shared" si="2"/>
        <v>0</v>
      </c>
      <c r="H5" s="35">
        <f t="shared" si="2"/>
        <v>0</v>
      </c>
    </row>
    <row r="6" spans="1:8" ht="15.75" thickBot="1">
      <c r="A6" s="18">
        <f>ROUND(A4,0)</f>
        <v>0</v>
      </c>
      <c r="B6" s="18">
        <f aca="true" t="shared" si="3" ref="B6:H6">ROUND(B4,0)</f>
        <v>0</v>
      </c>
      <c r="C6" s="18">
        <f t="shared" si="3"/>
        <v>0</v>
      </c>
      <c r="D6" s="18">
        <f t="shared" si="3"/>
        <v>0</v>
      </c>
      <c r="E6" s="18">
        <f t="shared" si="3"/>
        <v>0</v>
      </c>
      <c r="F6" s="18">
        <f t="shared" si="3"/>
        <v>0</v>
      </c>
      <c r="G6" s="18">
        <f t="shared" si="3"/>
        <v>0</v>
      </c>
      <c r="H6" s="18">
        <f t="shared" si="3"/>
        <v>0</v>
      </c>
    </row>
    <row r="7" spans="1:8" ht="16.5">
      <c r="A7" s="189" t="s">
        <v>25</v>
      </c>
      <c r="B7" s="189"/>
      <c r="C7" s="189"/>
      <c r="D7" s="189"/>
      <c r="E7" s="189"/>
      <c r="F7" s="189"/>
      <c r="G7" s="189"/>
      <c r="H7" s="190"/>
    </row>
    <row r="8" spans="1:8" ht="15.75" thickBot="1">
      <c r="A8" s="39" t="s">
        <v>0</v>
      </c>
      <c r="B8" s="40" t="s">
        <v>2</v>
      </c>
      <c r="C8" s="40" t="s">
        <v>3</v>
      </c>
      <c r="D8" s="40" t="s">
        <v>4</v>
      </c>
      <c r="E8" s="40" t="s">
        <v>5</v>
      </c>
      <c r="F8" s="40" t="s">
        <v>6</v>
      </c>
      <c r="G8" s="40" t="s">
        <v>24</v>
      </c>
      <c r="H8" s="41" t="s">
        <v>1</v>
      </c>
    </row>
    <row r="9" spans="1:17" ht="15">
      <c r="A9" s="44">
        <v>867</v>
      </c>
      <c r="B9" s="42">
        <v>307</v>
      </c>
      <c r="C9" s="42">
        <v>586</v>
      </c>
      <c r="D9" s="42">
        <v>352</v>
      </c>
      <c r="E9" s="42">
        <v>368</v>
      </c>
      <c r="F9" s="42">
        <v>125</v>
      </c>
      <c r="G9" s="42">
        <v>115</v>
      </c>
      <c r="H9" s="45">
        <v>20</v>
      </c>
      <c r="J9">
        <f aca="true" t="shared" si="4" ref="J9:Q9">A9*2</f>
        <v>1734</v>
      </c>
      <c r="K9">
        <f t="shared" si="4"/>
        <v>614</v>
      </c>
      <c r="L9">
        <f t="shared" si="4"/>
        <v>1172</v>
      </c>
      <c r="M9">
        <f t="shared" si="4"/>
        <v>704</v>
      </c>
      <c r="N9">
        <f t="shared" si="4"/>
        <v>736</v>
      </c>
      <c r="O9">
        <f t="shared" si="4"/>
        <v>250</v>
      </c>
      <c r="P9">
        <f t="shared" si="4"/>
        <v>230</v>
      </c>
      <c r="Q9">
        <f t="shared" si="4"/>
        <v>40</v>
      </c>
    </row>
    <row r="10" spans="1:8" ht="15">
      <c r="A10" s="48"/>
      <c r="B10" s="49"/>
      <c r="C10" s="49"/>
      <c r="D10" s="49"/>
      <c r="E10" s="49"/>
      <c r="F10" s="49"/>
      <c r="G10" s="49"/>
      <c r="H10" s="55"/>
    </row>
    <row r="11" spans="1:17" ht="15">
      <c r="A11" s="53">
        <v>229</v>
      </c>
      <c r="B11" s="54">
        <v>227</v>
      </c>
      <c r="C11" s="54">
        <v>234</v>
      </c>
      <c r="D11" s="54">
        <v>158</v>
      </c>
      <c r="E11" s="54">
        <v>163</v>
      </c>
      <c r="F11" s="54">
        <v>16</v>
      </c>
      <c r="G11" s="54">
        <v>16</v>
      </c>
      <c r="H11" s="50">
        <v>10</v>
      </c>
      <c r="J11">
        <f aca="true" t="shared" si="5" ref="J11:Q11">A11*2</f>
        <v>458</v>
      </c>
      <c r="K11">
        <f t="shared" si="5"/>
        <v>454</v>
      </c>
      <c r="L11">
        <f t="shared" si="5"/>
        <v>468</v>
      </c>
      <c r="M11">
        <f t="shared" si="5"/>
        <v>316</v>
      </c>
      <c r="N11">
        <f t="shared" si="5"/>
        <v>326</v>
      </c>
      <c r="O11">
        <f t="shared" si="5"/>
        <v>32</v>
      </c>
      <c r="P11">
        <f t="shared" si="5"/>
        <v>32</v>
      </c>
      <c r="Q11">
        <f t="shared" si="5"/>
        <v>20</v>
      </c>
    </row>
    <row r="12" spans="1:8" ht="15.75" thickBot="1">
      <c r="A12" s="36"/>
      <c r="B12" s="33"/>
      <c r="C12" s="33"/>
      <c r="D12" s="33"/>
      <c r="E12" s="33"/>
      <c r="F12" s="33"/>
      <c r="G12" s="33"/>
      <c r="H12" s="34"/>
    </row>
    <row r="13" spans="1:8" ht="15.75" thickBot="1">
      <c r="A13" s="35">
        <f>ROUND(A10,0)</f>
        <v>0</v>
      </c>
      <c r="B13" s="35">
        <f aca="true" t="shared" si="6" ref="B13:H13">ROUND(B10,0)</f>
        <v>0</v>
      </c>
      <c r="C13" s="35">
        <f t="shared" si="6"/>
        <v>0</v>
      </c>
      <c r="D13" s="35">
        <f t="shared" si="6"/>
        <v>0</v>
      </c>
      <c r="E13" s="35">
        <f t="shared" si="6"/>
        <v>0</v>
      </c>
      <c r="F13" s="35">
        <f t="shared" si="6"/>
        <v>0</v>
      </c>
      <c r="G13" s="35">
        <f t="shared" si="6"/>
        <v>0</v>
      </c>
      <c r="H13" s="35">
        <f t="shared" si="6"/>
        <v>0</v>
      </c>
    </row>
    <row r="14" spans="1:8" ht="16.5">
      <c r="A14" s="189" t="s">
        <v>25</v>
      </c>
      <c r="B14" s="189"/>
      <c r="C14" s="189"/>
      <c r="D14" s="189"/>
      <c r="E14" s="189"/>
      <c r="F14" s="189"/>
      <c r="G14" s="189"/>
      <c r="H14" s="190"/>
    </row>
    <row r="15" spans="1:8" ht="15.75" thickBot="1">
      <c r="A15" s="39" t="s">
        <v>0</v>
      </c>
      <c r="B15" s="40" t="s">
        <v>2</v>
      </c>
      <c r="C15" s="40" t="s">
        <v>3</v>
      </c>
      <c r="D15" s="40" t="s">
        <v>4</v>
      </c>
      <c r="E15" s="40" t="s">
        <v>5</v>
      </c>
      <c r="F15" s="40" t="s">
        <v>6</v>
      </c>
      <c r="G15" s="40" t="s">
        <v>24</v>
      </c>
      <c r="H15" s="41" t="s">
        <v>1</v>
      </c>
    </row>
    <row r="16" spans="1:17" ht="15">
      <c r="A16" s="44">
        <v>10</v>
      </c>
      <c r="B16" s="42">
        <v>21</v>
      </c>
      <c r="C16" s="42">
        <v>10</v>
      </c>
      <c r="D16" s="42">
        <v>10</v>
      </c>
      <c r="E16" s="42">
        <v>10</v>
      </c>
      <c r="F16" s="42">
        <v>10</v>
      </c>
      <c r="G16" s="42">
        <v>135</v>
      </c>
      <c r="H16" s="45">
        <v>245</v>
      </c>
      <c r="J16">
        <f aca="true" t="shared" si="7" ref="J16:Q16">A16*2</f>
        <v>20</v>
      </c>
      <c r="K16">
        <f t="shared" si="7"/>
        <v>42</v>
      </c>
      <c r="L16">
        <f t="shared" si="7"/>
        <v>20</v>
      </c>
      <c r="M16">
        <f t="shared" si="7"/>
        <v>20</v>
      </c>
      <c r="N16">
        <f t="shared" si="7"/>
        <v>20</v>
      </c>
      <c r="O16">
        <f t="shared" si="7"/>
        <v>20</v>
      </c>
      <c r="P16">
        <f t="shared" si="7"/>
        <v>270</v>
      </c>
      <c r="Q16">
        <f t="shared" si="7"/>
        <v>490</v>
      </c>
    </row>
    <row r="17" spans="1:8" ht="15">
      <c r="A17" s="48"/>
      <c r="B17" s="49"/>
      <c r="C17" s="49"/>
      <c r="D17" s="49"/>
      <c r="E17" s="49"/>
      <c r="F17" s="49"/>
      <c r="G17" s="49"/>
      <c r="H17" s="55"/>
    </row>
    <row r="18" spans="1:17" ht="15">
      <c r="A18" s="53">
        <v>50</v>
      </c>
      <c r="B18" s="54">
        <v>210</v>
      </c>
      <c r="C18" s="54">
        <v>50</v>
      </c>
      <c r="D18" s="54">
        <v>40</v>
      </c>
      <c r="E18" s="54">
        <v>465</v>
      </c>
      <c r="F18" s="54">
        <v>507</v>
      </c>
      <c r="G18" s="54">
        <v>285</v>
      </c>
      <c r="H18" s="50">
        <v>1199</v>
      </c>
      <c r="J18">
        <f aca="true" t="shared" si="8" ref="J18:Q18">A18*2</f>
        <v>100</v>
      </c>
      <c r="K18">
        <f t="shared" si="8"/>
        <v>420</v>
      </c>
      <c r="L18">
        <f t="shared" si="8"/>
        <v>100</v>
      </c>
      <c r="M18">
        <f t="shared" si="8"/>
        <v>80</v>
      </c>
      <c r="N18">
        <f t="shared" si="8"/>
        <v>930</v>
      </c>
      <c r="O18">
        <f t="shared" si="8"/>
        <v>1014</v>
      </c>
      <c r="P18">
        <f t="shared" si="8"/>
        <v>570</v>
      </c>
      <c r="Q18">
        <f t="shared" si="8"/>
        <v>2398</v>
      </c>
    </row>
    <row r="19" spans="1:8" ht="15.75" thickBot="1">
      <c r="A19" s="36"/>
      <c r="B19" s="33"/>
      <c r="C19" s="33"/>
      <c r="D19" s="33"/>
      <c r="E19" s="33"/>
      <c r="F19" s="33"/>
      <c r="G19" s="33"/>
      <c r="H19" s="34"/>
    </row>
    <row r="20" spans="1:8" ht="15.75" thickBot="1">
      <c r="A20" s="18">
        <f>ROUND(A12,0)</f>
        <v>0</v>
      </c>
      <c r="B20" s="18">
        <f aca="true" t="shared" si="9" ref="B20:H20">ROUND(B12,0)</f>
        <v>0</v>
      </c>
      <c r="C20" s="18">
        <f t="shared" si="9"/>
        <v>0</v>
      </c>
      <c r="D20" s="18">
        <f t="shared" si="9"/>
        <v>0</v>
      </c>
      <c r="E20" s="18">
        <f t="shared" si="9"/>
        <v>0</v>
      </c>
      <c r="F20" s="18">
        <f t="shared" si="9"/>
        <v>0</v>
      </c>
      <c r="G20" s="18">
        <f t="shared" si="9"/>
        <v>0</v>
      </c>
      <c r="H20" s="18">
        <f t="shared" si="9"/>
        <v>0</v>
      </c>
    </row>
    <row r="21" spans="1:8" ht="16.5">
      <c r="A21" s="189" t="s">
        <v>25</v>
      </c>
      <c r="B21" s="189"/>
      <c r="C21" s="189"/>
      <c r="D21" s="189"/>
      <c r="E21" s="189"/>
      <c r="F21" s="189"/>
      <c r="G21" s="189"/>
      <c r="H21" s="190"/>
    </row>
    <row r="22" spans="1:8" ht="15.75" thickBot="1">
      <c r="A22" s="39" t="s">
        <v>0</v>
      </c>
      <c r="B22" s="40" t="s">
        <v>2</v>
      </c>
      <c r="C22" s="40" t="s">
        <v>3</v>
      </c>
      <c r="D22" s="40" t="s">
        <v>4</v>
      </c>
      <c r="E22" s="40" t="s">
        <v>5</v>
      </c>
      <c r="F22" s="40" t="s">
        <v>6</v>
      </c>
      <c r="G22" s="40" t="s">
        <v>24</v>
      </c>
      <c r="H22" s="41" t="s">
        <v>1</v>
      </c>
    </row>
    <row r="23" spans="1:17" ht="15">
      <c r="A23" s="44">
        <v>56</v>
      </c>
      <c r="B23" s="42">
        <v>43</v>
      </c>
      <c r="C23" s="42">
        <v>56</v>
      </c>
      <c r="D23" s="42">
        <v>89</v>
      </c>
      <c r="E23" s="42">
        <v>97</v>
      </c>
      <c r="F23" s="42">
        <v>129</v>
      </c>
      <c r="G23" s="42">
        <v>381</v>
      </c>
      <c r="H23" s="45">
        <v>931</v>
      </c>
      <c r="J23">
        <f aca="true" t="shared" si="10" ref="J23:Q23">A23*2</f>
        <v>112</v>
      </c>
      <c r="K23">
        <f t="shared" si="10"/>
        <v>86</v>
      </c>
      <c r="L23">
        <f t="shared" si="10"/>
        <v>112</v>
      </c>
      <c r="M23">
        <f t="shared" si="10"/>
        <v>178</v>
      </c>
      <c r="N23">
        <f t="shared" si="10"/>
        <v>194</v>
      </c>
      <c r="O23">
        <f t="shared" si="10"/>
        <v>258</v>
      </c>
      <c r="P23">
        <f t="shared" si="10"/>
        <v>762</v>
      </c>
      <c r="Q23">
        <f t="shared" si="10"/>
        <v>1862</v>
      </c>
    </row>
    <row r="24" spans="1:8" ht="15">
      <c r="A24" s="48"/>
      <c r="B24" s="49"/>
      <c r="C24" s="49"/>
      <c r="D24" s="49"/>
      <c r="E24" s="49"/>
      <c r="F24" s="49"/>
      <c r="G24" s="49"/>
      <c r="H24" s="55"/>
    </row>
    <row r="25" spans="1:17" ht="15">
      <c r="A25" s="53">
        <v>6</v>
      </c>
      <c r="B25" s="54">
        <v>20</v>
      </c>
      <c r="C25" s="54">
        <v>115</v>
      </c>
      <c r="D25" s="54">
        <v>165</v>
      </c>
      <c r="E25" s="54">
        <v>494</v>
      </c>
      <c r="F25" s="54">
        <v>368</v>
      </c>
      <c r="G25" s="54">
        <v>934</v>
      </c>
      <c r="H25" s="50">
        <v>1599</v>
      </c>
      <c r="J25">
        <f aca="true" t="shared" si="11" ref="J25:Q25">A25*2</f>
        <v>12</v>
      </c>
      <c r="K25">
        <f t="shared" si="11"/>
        <v>40</v>
      </c>
      <c r="L25">
        <f t="shared" si="11"/>
        <v>230</v>
      </c>
      <c r="M25">
        <f t="shared" si="11"/>
        <v>330</v>
      </c>
      <c r="N25">
        <f t="shared" si="11"/>
        <v>988</v>
      </c>
      <c r="O25">
        <f t="shared" si="11"/>
        <v>736</v>
      </c>
      <c r="P25">
        <f t="shared" si="11"/>
        <v>1868</v>
      </c>
      <c r="Q25">
        <f t="shared" si="11"/>
        <v>3198</v>
      </c>
    </row>
    <row r="26" spans="1:8" ht="15.75" thickBot="1">
      <c r="A26" s="36"/>
      <c r="B26" s="56"/>
      <c r="C26" s="56"/>
      <c r="D26" s="56"/>
      <c r="E26" s="56"/>
      <c r="F26" s="56"/>
      <c r="G26" s="56"/>
      <c r="H26" s="34"/>
    </row>
    <row r="36" spans="1:5" ht="15">
      <c r="A36" s="3"/>
      <c r="B36" s="2"/>
      <c r="C36" s="29"/>
      <c r="D36" s="3"/>
      <c r="E36" s="3"/>
    </row>
  </sheetData>
  <sheetProtection/>
  <mergeCells count="3">
    <mergeCell ref="A21:H21"/>
    <mergeCell ref="A7:H7"/>
    <mergeCell ref="A14:H14"/>
  </mergeCells>
  <dataValidations count="1">
    <dataValidation type="whole" operator="greaterThan" allowBlank="1" showInputMessage="1" showErrorMessage="1" errorTitle="chybná hodnota" error="Je třeba zadat celé číslo větší než 0" sqref="A2:H2 A4:H4 A10:H10 A12:H12 A24:H24 A26:H26 A17:H17 A19:H19">
      <formula1>0</formula1>
    </dataValidation>
  </dataValidation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2018-03-15T12:40:22Z</cp:lastPrinted>
  <dcterms:created xsi:type="dcterms:W3CDTF">2013-01-18T12:08:53Z</dcterms:created>
  <dcterms:modified xsi:type="dcterms:W3CDTF">2018-03-15T15:59:16Z</dcterms:modified>
  <cp:category/>
  <cp:version/>
  <cp:contentType/>
  <cp:contentStatus/>
</cp:coreProperties>
</file>