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0" yWindow="60" windowWidth="15480" windowHeight="8130" activeTab="0"/>
  </bookViews>
  <sheets>
    <sheet name="List1" sheetId="1" r:id="rId1"/>
  </sheets>
  <definedNames/>
  <calcPr calcId="145621"/>
</workbook>
</file>

<file path=xl/comments1.xml><?xml version="1.0" encoding="utf-8"?>
<comments xmlns="http://schemas.openxmlformats.org/spreadsheetml/2006/main">
  <authors>
    <author>Uživatel</author>
    <author>argocd</author>
  </authors>
  <commentList>
    <comment ref="A3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ve zveřejněné výzvě nebude uvedena, slouží pouze pro interní potřebu</t>
        </r>
      </text>
    </comment>
    <comment ref="A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47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77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116" authorId="1">
      <text>
        <r>
          <rPr>
            <b/>
            <sz val="9"/>
            <color indexed="59"/>
            <rFont val="Tahoma"/>
            <family val="2"/>
          </rPr>
          <t xml:space="preserve">Uživatel:
</t>
        </r>
        <r>
          <rPr>
            <sz val="9"/>
            <color indexed="59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149" authorId="1">
      <text>
        <r>
          <t/>
        </r>
      </text>
    </comment>
    <comment ref="A163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<sst xmlns="http://schemas.openxmlformats.org/spreadsheetml/2006/main" count="104" uniqueCount="39">
  <si>
    <t>Požadavek</t>
  </si>
  <si>
    <t>Popis:</t>
  </si>
  <si>
    <t>Počet kusů:</t>
  </si>
  <si>
    <t>Maximální cena za kus bez DPH</t>
  </si>
  <si>
    <t>Maximální cena za kus vč. DPH</t>
  </si>
  <si>
    <t>Příslušenství:</t>
  </si>
  <si>
    <t>Technická specifikace:</t>
  </si>
  <si>
    <t>Cena celkem bez DPH</t>
  </si>
  <si>
    <t>Cena celkem vč. DPH</t>
  </si>
  <si>
    <t>Notebook</t>
  </si>
  <si>
    <t>Brašna , myš</t>
  </si>
  <si>
    <t>klávesnice, myš</t>
  </si>
  <si>
    <t>Externí pevný disk</t>
  </si>
  <si>
    <t xml:space="preserve">Výpočetní a grafická stanice </t>
  </si>
  <si>
    <t>Taška, myš</t>
  </si>
  <si>
    <t>Projekt:</t>
  </si>
  <si>
    <t>Průřezová inovace studijních programů LDF s ohledem na disciplíny společného základu</t>
  </si>
  <si>
    <t>Reg. č.</t>
  </si>
  <si>
    <t>CZ.1.07/2.2.00/28.0021</t>
  </si>
  <si>
    <t>Kontaktní osoba:</t>
  </si>
  <si>
    <t>RNDr. Miroslav Navrátil Ph.D.</t>
  </si>
  <si>
    <t>Výpočetní a grafická stanice</t>
  </si>
  <si>
    <t>Formát disku : 3,5                                                           
kapacita min 2,5 Tb                                   
rozhraní USB  3.0 (kompatibilní 2.0)
Podporované OS:MS W,Apple Mac</t>
  </si>
  <si>
    <t>Kontakt e-mail/telefon:</t>
  </si>
  <si>
    <t>Požadavek na místo dodání:</t>
  </si>
  <si>
    <t>navratil@mendelu.cz/tel.545134026, mobil 608871977</t>
  </si>
  <si>
    <t>MENDELU, Zemědělská 3, Brno 61300</t>
  </si>
  <si>
    <t>Displej : Velikost úhlopříčky  19-21“  TFT LCD LED, rozlišení min. 1440×900, Procesor se současným zpracováním osmi vláken,  Passmark CPU Mark min. 9600 (reference http://www.cpubenchmark.net/cpu_list.php). RAM : min. 16 GB DDR3 min. 1830 MHz,  HDD : min 1,5 TB,  5400 ot./min SATA a 1x SSD disk s min. 128 GB. Grafická karta : min. 2 GB s GDDR5. Síťová karta : 1000 Mbit/s Ethernet Zvuková karta : integrovaná. Klávesnice s numerickou částí Rozhraní :                                                                                          min. 6x USB (z toho alespoň 3x USB 3.0) 1x VGA 1x HDMI nebo DVI 1x Sluchátka 1x Mikrofon 1x RJ-45 1x Čtečka paměťových karet Optická mechanika : DVD+- RW Bezdrátové technologie :              OS : aktuální plná verze OS, kompatibilního s prostředím sítě a serverů pracoviště) + originální instalační nosič (v současné době je používán MS Windows 7 Professional CZ/64bit)</t>
  </si>
  <si>
    <t xml:space="preserve">Displej : velikost úhlopříčky 13,3-14" LED 1366x768
procesor, Passmark CPU Mark min. 3500 (reference http://www.cpubenchmark.net/cpu_list.php),paralelní zprac.více jáder, dynamické přetaktování
RAM min. 4 GB DDR3, 64-bit architektura OS
Paměť min. 500 GB,  min 5400 RPM, SATA+min.20GB SSD  
Grafická karta : nesdílená s min. 1Gb pamětí
Síťová karta : 1000 Mbit/s Ethernet
Zvuková karta : integrovaná
Rozhraní :                                                                                                                                                                                          1xVGA
1xHDMI 
min. 3x USB (z toho alespoň 1x USB 3.0)
1x Sluchátka/ mikrofon
1x Čtečka paměťových karet 
1x RJ-45
Bezdrátové technologie :     WiFi 802.11b/g/n, Bluetooth                                                                                                                                                                                          Volitelně : Optická mechanika : DVD+-RW (+ -,DL,RAM)                                                                                                                                     webkamera
OS : aktuální plná verze OS, kompatibilního s prostředím sítě a serverů pracoviště) + originální instalační nosič (v současné době je používán MS Windows 7 Professional CZ/64bit),
Aktuální plná verze  kancelářského software pro soubory s koncovkou docx,xlsx atd., kompatibilní s programy a soubory, používanými v současné době na pracovišti + originální instalační nosič (nákup dle licence školy (MVL - Select))
Výdrž na baterii alespoň 7 hodin
Hmotnost : max. 2,2 kg (včetně baterie)                                                                                                                                                     Poznámka: žádný další předinstalovaný software typu antivir atd.
</t>
  </si>
  <si>
    <t xml:space="preserve">Displej : Velikost úhlopříčky  15-16“  TFT LCD LED, rozlišení min. 1366×768,
procesor, Passmark CPU Mark min. 3000 (reference http://www.cpubenchmark.net/cpu_list.php)
RAM : min. 4 GB DDR3 1333 MHz, 
Paměť : min 500 GB,  7200 ot./min, SATA
Grafická karta : min. integrovaná v chipsetu
Síťová karta : 1000 Mbit/s Ethernet
Zvuková karta : integrovaná
Klávesnice s numerickou částí
Rozhraní :                                                                                          min. 3x USB (z toho alespoň 1x USB 3.0)
1x VGA
1x HDMI nebo DVI
1x Sluchátka
1x Mikrofon
1x RJ-45
1x Čtečka paměťových karet
Optická mechanika : DVD+- RW
Bezdrátové technologie :                                                               WiFi 802.11b/g/n
Bluetooth
OS : aktuální plná verze OS, kompatibilního s prostředím sítě a serverů pracoviště) + originální instalační nosič (v současné době je používán MS Windows 7 Professional CZ/64bit),
Aktuální plná verze  kancelářského software pro soubory s koncovkou docx,xlsx atd., kompatibilní s programy a soubory, používanými v současné době na pracovišti + originální instalační nosič
Výdrž na baterii alespoň 6 hodin
Hmotnost : max. 2,8 kg
</t>
  </si>
  <si>
    <t xml:space="preserve">Displej : Velikost úhlopříčky  15-16“  TFT LCD LED, rozlišení min. 1366×768,
procesor, Passmark CPU Mark min. 3000 (reference http://www.cpubenchmark.net/cpu_list.php), RAM : min. 8 GB DDR3 1333 MHz, 
HDD : min 750 GB,  5400 ot./min, SATA
Grafická karta : min. 2 GB
Síťová karta : 1000 Mbit/s Ethernet
Zvuková karta : integrovaná
Klávesnice s numerickou částí
Rozhraní :                                                                                          min. 3x USB (z toho alespoň 1x USB 3.0)
1x VGA
1x HDMI nebo DVI
1x Sluchátka
1x Mikrofon
1x RJ-45
1x Čtečka paměťových karet
Optická mechanika : DVD+- RW
Bezdrátové technologie :                                                               WiFi 802.11b/g/n
Bluetooth
OS : aktuální plná verze OS, kompatibilního s prostředím sítě a serverů pracoviště) + originální instalační nosič (v současné době je používán MS Windows 7 Professional CZ/64bit),
Výdrž na baterii alespoň 6 hodin
Váha : max. 2,3 kg
</t>
  </si>
  <si>
    <t>Sestava je požadována s monitorem.  
Monitor 4:3 nebo 5:4 (alespon 19"", 1280x1024), ne širokoúhlý. Procesor se současným zpracováním osmi vláken, Passmark CPU Mark min.9500 (reference http://www.cpubenchmark.net/cpu_list.php)
RAM : min. 20 GB, DIMM DDR3 nebo lepší
První disk: min 750 GB, 7200 ot./min, SATA III
Druhý disk: identický jako první
Třetí disk: SSD disk, min 250 GB
Přídavná grafická karta min 1GB, 128-bit s pasivním chladičem 
Síťová karta : integrovaná 1000 Mbit/s Ethernet
Rozhraní :
1xVGA
1xDVI
min. 4x USB (z toho alespoň 2x USB 3.0 a alespoň jeden vstup z čelního panelu)
1x RJ-45
Optická mechanika : DVD+-RW plně kompatibilní s OS Linux
Zdroj min. 400 W s pomaloběžným ventilátorem
Bez OS, hardware plně kompatibilní s OS Linux
Záruka 3 roky, záruční servis na pracovišti kupujícího do dvou pracovních dnů
" 
klávesnice, myš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</si>
  <si>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</si>
  <si>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</si>
  <si>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PAMĚŤOVÉ MODULY  - rozšíření paměťové kapacity serveru</t>
  </si>
  <si>
    <t>6 paměťových modulů po min. 24 GB (8GBx3). Operační paměť musí být plně kompatibilní se současným fakultním serverem IBM X3550M4, tedy mít ECC 1GX72, typ RDIMM DDR3, časování CL9 a lepší, 8GB a více na kus, frekvence min . 1333Mhz, provozní napětí 1.35V.  Celková kapacita všech paměťových modulů min. 144 GB.</t>
  </si>
  <si>
    <t>Příslušenství (v ceně):</t>
  </si>
  <si>
    <t>DISKOVÉ MODULY  - rozšíření  diskové kapacity serveru</t>
  </si>
  <si>
    <t>Harddisk musí být plně kompatibilní se  současným fakultním serverem IBM X3550M4 - velikost 2,5", rozhraní SAS, 10 000 a víc otáček, Hot-swap, kapacita 1 disku min. 900 GB, celková kapacite tedy min. 1800 GB.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</si>
</sst>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č&quot;;[Red]\-#,##0.00&quot; Kč&quot;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9"/>
      <color indexed="59"/>
      <name val="Tahoma"/>
      <family val="2"/>
    </font>
    <font>
      <sz val="9"/>
      <color indexed="59"/>
      <name val="Tahoma"/>
      <family val="2"/>
    </font>
    <font>
      <u val="single"/>
      <sz val="10"/>
      <color theme="10"/>
      <name val="Arial"/>
      <family val="2"/>
    </font>
    <font>
      <b/>
      <sz val="10"/>
      <color indexed="8"/>
      <name val="Calibri"/>
      <family val="2"/>
    </font>
    <font>
      <i/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0.5999900102615356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9" fillId="0" borderId="0" applyNumberFormat="0" applyFill="0" applyBorder="0">
      <alignment/>
      <protection locked="0"/>
    </xf>
  </cellStyleXfs>
  <cellXfs count="76">
    <xf numFmtId="0" fontId="0" fillId="0" borderId="0" xfId="0"/>
    <xf numFmtId="0" fontId="20" fillId="0" borderId="10" xfId="0" applyFont="1" applyBorder="1"/>
    <xf numFmtId="0" fontId="21" fillId="0" borderId="10" xfId="0" applyFont="1" applyBorder="1"/>
    <xf numFmtId="0" fontId="21" fillId="0" borderId="11" xfId="0" applyFont="1" applyBorder="1"/>
    <xf numFmtId="0" fontId="21" fillId="24" borderId="12" xfId="0" applyFont="1" applyFill="1" applyBorder="1"/>
    <xf numFmtId="0" fontId="20" fillId="0" borderId="13" xfId="0" applyFont="1" applyBorder="1" applyAlignment="1">
      <alignment vertical="top" wrapText="1"/>
    </xf>
    <xf numFmtId="0" fontId="20" fillId="0" borderId="14" xfId="0" applyFont="1" applyBorder="1"/>
    <xf numFmtId="0" fontId="22" fillId="0" borderId="0" xfId="0" applyFont="1"/>
    <xf numFmtId="0" fontId="20" fillId="0" borderId="11" xfId="0" applyFont="1" applyBorder="1"/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Border="1" applyAlignment="1">
      <alignment horizontal="left" vertical="top"/>
    </xf>
    <xf numFmtId="0" fontId="25" fillId="0" borderId="0" xfId="0" applyFont="1"/>
    <xf numFmtId="0" fontId="24" fillId="0" borderId="0" xfId="0" applyFont="1" applyBorder="1" applyAlignment="1">
      <alignment horizontal="center" vertical="top"/>
    </xf>
    <xf numFmtId="0" fontId="24" fillId="0" borderId="0" xfId="0" applyFont="1"/>
    <xf numFmtId="0" fontId="26" fillId="0" borderId="0" xfId="0" applyFont="1"/>
    <xf numFmtId="0" fontId="21" fillId="11" borderId="12" xfId="0" applyFont="1" applyFill="1" applyBorder="1"/>
    <xf numFmtId="0" fontId="21" fillId="0" borderId="15" xfId="0" applyFont="1" applyBorder="1"/>
    <xf numFmtId="0" fontId="21" fillId="0" borderId="16" xfId="0" applyFont="1" applyBorder="1"/>
    <xf numFmtId="0" fontId="20" fillId="0" borderId="15" xfId="0" applyFont="1" applyBorder="1"/>
    <xf numFmtId="0" fontId="21" fillId="25" borderId="17" xfId="0" applyFont="1" applyFill="1" applyBorder="1"/>
    <xf numFmtId="0" fontId="20" fillId="0" borderId="18" xfId="0" applyFont="1" applyBorder="1"/>
    <xf numFmtId="0" fontId="21" fillId="0" borderId="18" xfId="0" applyFont="1" applyBorder="1"/>
    <xf numFmtId="0" fontId="21" fillId="0" borderId="19" xfId="0" applyFont="1" applyBorder="1"/>
    <xf numFmtId="0" fontId="20" fillId="0" borderId="19" xfId="0" applyFont="1" applyBorder="1"/>
    <xf numFmtId="0" fontId="21" fillId="25" borderId="17" xfId="0" applyFont="1" applyFill="1" applyBorder="1"/>
    <xf numFmtId="0" fontId="29" fillId="0" borderId="0" xfId="61" applyAlignment="1" applyProtection="1">
      <alignment/>
      <protection/>
    </xf>
    <xf numFmtId="164" fontId="25" fillId="0" borderId="0" xfId="0" applyNumberFormat="1" applyFont="1" applyAlignment="1">
      <alignment horizontal="center" vertical="center"/>
    </xf>
    <xf numFmtId="0" fontId="31" fillId="0" borderId="0" xfId="0" applyFont="1"/>
    <xf numFmtId="0" fontId="21" fillId="0" borderId="20" xfId="0" applyFont="1" applyBorder="1" applyAlignment="1">
      <alignment horizontal="left"/>
    </xf>
    <xf numFmtId="0" fontId="20" fillId="24" borderId="21" xfId="0" applyFont="1" applyFill="1" applyBorder="1" applyAlignment="1">
      <alignment horizontal="center"/>
    </xf>
    <xf numFmtId="0" fontId="20" fillId="0" borderId="22" xfId="0" applyFont="1" applyBorder="1" applyAlignment="1">
      <alignment horizontal="center"/>
    </xf>
    <xf numFmtId="164" fontId="20" fillId="0" borderId="22" xfId="0" applyNumberFormat="1" applyFont="1" applyBorder="1" applyAlignment="1">
      <alignment horizontal="center"/>
    </xf>
    <xf numFmtId="0" fontId="25" fillId="0" borderId="0" xfId="0" applyFont="1" applyAlignment="1">
      <alignment horizontal="left" wrapText="1"/>
    </xf>
    <xf numFmtId="164" fontId="20" fillId="0" borderId="23" xfId="0" applyNumberFormat="1" applyFont="1" applyBorder="1" applyAlignment="1">
      <alignment horizontal="center"/>
    </xf>
    <xf numFmtId="0" fontId="21" fillId="0" borderId="24" xfId="0" applyFont="1" applyBorder="1" applyAlignment="1">
      <alignment horizontal="left" wrapText="1"/>
    </xf>
    <xf numFmtId="0" fontId="21" fillId="0" borderId="25" xfId="0" applyFont="1" applyBorder="1" applyAlignment="1">
      <alignment horizontal="left"/>
    </xf>
    <xf numFmtId="0" fontId="21" fillId="0" borderId="26" xfId="0" applyFont="1" applyBorder="1" applyAlignment="1">
      <alignment horizontal="left" wrapText="1"/>
    </xf>
    <xf numFmtId="0" fontId="21" fillId="0" borderId="27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1" fillId="0" borderId="28" xfId="0" applyFont="1" applyBorder="1" applyAlignment="1">
      <alignment horizontal="left"/>
    </xf>
    <xf numFmtId="0" fontId="21" fillId="0" borderId="29" xfId="0" applyFont="1" applyBorder="1" applyAlignment="1">
      <alignment horizontal="left"/>
    </xf>
    <xf numFmtId="0" fontId="20" fillId="25" borderId="17" xfId="0" applyFont="1" applyFill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0" fontId="20" fillId="11" borderId="21" xfId="0" applyFont="1" applyFill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0" xfId="0" applyFont="1" applyBorder="1" applyAlignment="1">
      <alignment horizontal="left" vertical="top" wrapText="1"/>
    </xf>
    <xf numFmtId="164" fontId="20" fillId="0" borderId="18" xfId="0" applyNumberFormat="1" applyFont="1" applyBorder="1" applyAlignment="1">
      <alignment horizontal="center"/>
    </xf>
    <xf numFmtId="0" fontId="21" fillId="0" borderId="30" xfId="0" applyFont="1" applyBorder="1" applyAlignment="1">
      <alignment horizontal="left" wrapText="1"/>
    </xf>
    <xf numFmtId="0" fontId="21" fillId="0" borderId="31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164" fontId="20" fillId="0" borderId="33" xfId="0" applyNumberFormat="1" applyFont="1" applyBorder="1" applyAlignment="1">
      <alignment horizontal="center"/>
    </xf>
    <xf numFmtId="0" fontId="21" fillId="0" borderId="34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center" wrapText="1"/>
    </xf>
    <xf numFmtId="0" fontId="20" fillId="25" borderId="35" xfId="0" applyFont="1" applyFill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32" fillId="26" borderId="12" xfId="0" applyFont="1" applyFill="1" applyBorder="1"/>
    <xf numFmtId="0" fontId="33" fillId="26" borderId="21" xfId="0" applyFont="1" applyFill="1" applyBorder="1" applyAlignment="1">
      <alignment horizontal="center"/>
    </xf>
    <xf numFmtId="0" fontId="33" fillId="0" borderId="10" xfId="0" applyFont="1" applyBorder="1"/>
    <xf numFmtId="0" fontId="33" fillId="0" borderId="22" xfId="0" applyFont="1" applyBorder="1" applyAlignment="1">
      <alignment horizontal="center"/>
    </xf>
    <xf numFmtId="0" fontId="32" fillId="0" borderId="10" xfId="0" applyFont="1" applyBorder="1"/>
    <xf numFmtId="164" fontId="33" fillId="0" borderId="22" xfId="0" applyNumberFormat="1" applyFont="1" applyBorder="1" applyAlignment="1">
      <alignment horizontal="center"/>
    </xf>
    <xf numFmtId="164" fontId="33" fillId="0" borderId="23" xfId="0" applyNumberFormat="1" applyFont="1" applyBorder="1" applyAlignment="1">
      <alignment horizontal="center"/>
    </xf>
    <xf numFmtId="0" fontId="33" fillId="0" borderId="14" xfId="0" applyFont="1" applyBorder="1"/>
    <xf numFmtId="0" fontId="32" fillId="0" borderId="24" xfId="0" applyFont="1" applyBorder="1" applyAlignment="1">
      <alignment horizontal="left" vertical="top" wrapText="1"/>
    </xf>
    <xf numFmtId="0" fontId="32" fillId="0" borderId="25" xfId="0" applyFont="1" applyBorder="1" applyAlignment="1">
      <alignment horizontal="left" vertical="top"/>
    </xf>
    <xf numFmtId="0" fontId="33" fillId="0" borderId="11" xfId="0" applyFont="1" applyBorder="1"/>
    <xf numFmtId="0" fontId="32" fillId="0" borderId="26" xfId="0" applyFont="1" applyBorder="1" applyAlignment="1">
      <alignment horizontal="left" vertical="top" wrapText="1"/>
    </xf>
    <xf numFmtId="0" fontId="32" fillId="0" borderId="27" xfId="0" applyFont="1" applyBorder="1" applyAlignment="1">
      <alignment horizontal="left" vertical="top"/>
    </xf>
    <xf numFmtId="0" fontId="32" fillId="0" borderId="11" xfId="0" applyFont="1" applyBorder="1"/>
    <xf numFmtId="0" fontId="32" fillId="0" borderId="26" xfId="0" applyFont="1" applyBorder="1" applyAlignment="1">
      <alignment horizontal="left" vertical="top"/>
    </xf>
    <xf numFmtId="0" fontId="32" fillId="0" borderId="28" xfId="0" applyFont="1" applyBorder="1" applyAlignment="1">
      <alignment horizontal="left" vertical="top"/>
    </xf>
    <xf numFmtId="0" fontId="32" fillId="0" borderId="29" xfId="0" applyFont="1" applyBorder="1" applyAlignment="1">
      <alignment horizontal="left" vertical="top"/>
    </xf>
    <xf numFmtId="0" fontId="33" fillId="0" borderId="13" xfId="0" applyFont="1" applyBorder="1" applyAlignment="1">
      <alignment vertical="top" wrapText="1"/>
    </xf>
    <xf numFmtId="0" fontId="32" fillId="0" borderId="20" xfId="0" applyFont="1" applyBorder="1" applyAlignment="1">
      <alignment horizontal="left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  <cellStyle name="Hypertextový odkaz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vratil@mendelu.cz/tel.545134026,%20mobil%20608871977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11"/>
  <sheetViews>
    <sheetView tabSelected="1" workbookViewId="0" topLeftCell="A191">
      <selection activeCell="C210" sqref="C210"/>
    </sheetView>
  </sheetViews>
  <sheetFormatPr defaultColWidth="9.140625" defaultRowHeight="12.75"/>
  <cols>
    <col min="1" max="1" width="26.7109375" style="0" customWidth="1"/>
    <col min="2" max="2" width="15.7109375" style="0" customWidth="1"/>
    <col min="3" max="3" width="33.8515625" style="0" customWidth="1"/>
    <col min="5" max="5" width="9.140625" style="0" hidden="1" customWidth="1"/>
    <col min="6" max="6" width="66.8515625" style="10" customWidth="1"/>
  </cols>
  <sheetData>
    <row r="1" spans="1:6" ht="12.75">
      <c r="A1" s="11" t="s">
        <v>15</v>
      </c>
      <c r="B1" s="33" t="s">
        <v>16</v>
      </c>
      <c r="C1" s="33"/>
      <c r="D1" s="33"/>
      <c r="E1" s="33"/>
      <c r="F1" s="33"/>
    </row>
    <row r="2" spans="1:3" ht="12.75">
      <c r="A2" s="11" t="s">
        <v>17</v>
      </c>
      <c r="B2" s="12" t="s">
        <v>18</v>
      </c>
      <c r="C2" s="13"/>
    </row>
    <row r="3" spans="1:3" ht="12.75">
      <c r="A3" s="14" t="s">
        <v>19</v>
      </c>
      <c r="B3" s="14" t="s">
        <v>20</v>
      </c>
      <c r="C3" s="15"/>
    </row>
    <row r="4" spans="1:3" ht="12.75">
      <c r="A4" s="12" t="s">
        <v>23</v>
      </c>
      <c r="B4" s="26" t="s">
        <v>25</v>
      </c>
      <c r="C4" s="15"/>
    </row>
    <row r="5" spans="1:3" ht="12.75">
      <c r="A5" s="12" t="s">
        <v>24</v>
      </c>
      <c r="B5" s="14" t="s">
        <v>26</v>
      </c>
      <c r="C5" s="15"/>
    </row>
    <row r="6" ht="13.5" thickBot="1"/>
    <row r="7" spans="1:3" ht="12.75">
      <c r="A7" s="4"/>
      <c r="B7" s="30" t="s">
        <v>0</v>
      </c>
      <c r="C7" s="30"/>
    </row>
    <row r="8" spans="1:3" ht="12.75">
      <c r="A8" s="1" t="s">
        <v>1</v>
      </c>
      <c r="B8" s="31" t="s">
        <v>9</v>
      </c>
      <c r="C8" s="31"/>
    </row>
    <row r="9" spans="1:7" ht="12.75">
      <c r="A9" s="2" t="s">
        <v>2</v>
      </c>
      <c r="B9" s="31">
        <v>1</v>
      </c>
      <c r="C9" s="31"/>
      <c r="F9" s="9"/>
      <c r="G9" s="10"/>
    </row>
    <row r="10" spans="1:7" ht="12.75">
      <c r="A10" s="2" t="s">
        <v>3</v>
      </c>
      <c r="B10" s="32">
        <v>16500</v>
      </c>
      <c r="C10" s="32"/>
      <c r="F10" s="9"/>
      <c r="G10" s="9"/>
    </row>
    <row r="11" spans="1:3" ht="12.75">
      <c r="A11" s="2" t="s">
        <v>4</v>
      </c>
      <c r="B11" s="34">
        <f>B10*0.21+B10</f>
        <v>19965</v>
      </c>
      <c r="C11" s="32"/>
    </row>
    <row r="12" spans="1:3" ht="12.75">
      <c r="A12" s="2" t="s">
        <v>7</v>
      </c>
      <c r="B12" s="34">
        <f>B9*B10</f>
        <v>16500</v>
      </c>
      <c r="C12" s="32"/>
    </row>
    <row r="13" spans="1:3" ht="12.75">
      <c r="A13" s="2" t="s">
        <v>8</v>
      </c>
      <c r="B13" s="34">
        <f>B9*B11</f>
        <v>19965</v>
      </c>
      <c r="C13" s="32"/>
    </row>
    <row r="14" spans="1:3" ht="12.75">
      <c r="A14" s="6" t="s">
        <v>6</v>
      </c>
      <c r="B14" s="35" t="s">
        <v>28</v>
      </c>
      <c r="C14" s="36"/>
    </row>
    <row r="15" spans="1:3" ht="13.5" customHeight="1">
      <c r="A15" s="3"/>
      <c r="B15" s="39"/>
      <c r="C15" s="38"/>
    </row>
    <row r="16" spans="1:3" ht="12.75">
      <c r="A16" s="3"/>
      <c r="B16" s="39"/>
      <c r="C16" s="38"/>
    </row>
    <row r="17" spans="1:3" ht="12.75">
      <c r="A17" s="3"/>
      <c r="B17" s="39"/>
      <c r="C17" s="38"/>
    </row>
    <row r="18" spans="1:3" ht="12.75">
      <c r="A18" s="3"/>
      <c r="B18" s="39"/>
      <c r="C18" s="38"/>
    </row>
    <row r="19" spans="1:3" ht="12.75">
      <c r="A19" s="3"/>
      <c r="B19" s="39"/>
      <c r="C19" s="38"/>
    </row>
    <row r="20" spans="1:3" ht="12.75">
      <c r="A20" s="3"/>
      <c r="B20" s="39"/>
      <c r="C20" s="38"/>
    </row>
    <row r="21" spans="1:3" ht="12.75">
      <c r="A21" s="3"/>
      <c r="B21" s="39"/>
      <c r="C21" s="38"/>
    </row>
    <row r="22" spans="1:3" ht="12.75">
      <c r="A22" s="3"/>
      <c r="B22" s="39"/>
      <c r="C22" s="38"/>
    </row>
    <row r="23" spans="1:3" ht="12.75">
      <c r="A23" s="3"/>
      <c r="B23" s="39"/>
      <c r="C23" s="38"/>
    </row>
    <row r="24" spans="1:3" ht="12.75">
      <c r="A24" s="3"/>
      <c r="B24" s="39"/>
      <c r="C24" s="38"/>
    </row>
    <row r="25" spans="1:3" ht="12.75">
      <c r="A25" s="3"/>
      <c r="B25" s="39"/>
      <c r="C25" s="38"/>
    </row>
    <row r="26" spans="1:3" ht="12.75">
      <c r="A26" s="3"/>
      <c r="B26" s="39"/>
      <c r="C26" s="38"/>
    </row>
    <row r="27" spans="1:3" ht="12.75">
      <c r="A27" s="3"/>
      <c r="B27" s="39"/>
      <c r="C27" s="38"/>
    </row>
    <row r="28" spans="1:3" ht="12.75">
      <c r="A28" s="3"/>
      <c r="B28" s="39"/>
      <c r="C28" s="38"/>
    </row>
    <row r="29" spans="1:3" ht="12.75">
      <c r="A29" s="3"/>
      <c r="B29" s="39"/>
      <c r="C29" s="38"/>
    </row>
    <row r="30" spans="1:3" ht="12.75">
      <c r="A30" s="3"/>
      <c r="B30" s="39"/>
      <c r="C30" s="38"/>
    </row>
    <row r="31" spans="1:3" ht="12.75">
      <c r="A31" s="3"/>
      <c r="B31" s="39"/>
      <c r="C31" s="38"/>
    </row>
    <row r="32" spans="1:3" ht="12.75">
      <c r="A32" s="3"/>
      <c r="B32" s="39"/>
      <c r="C32" s="38"/>
    </row>
    <row r="33" spans="1:3" ht="12.75">
      <c r="A33" s="3"/>
      <c r="B33" s="39"/>
      <c r="C33" s="38"/>
    </row>
    <row r="34" spans="1:3" ht="12.75">
      <c r="A34" s="3"/>
      <c r="B34" s="39"/>
      <c r="C34" s="38"/>
    </row>
    <row r="35" spans="1:3" ht="12.75">
      <c r="A35" s="3"/>
      <c r="B35" s="39"/>
      <c r="C35" s="38"/>
    </row>
    <row r="36" spans="1:3" ht="12.75">
      <c r="A36" s="3"/>
      <c r="B36" s="39"/>
      <c r="C36" s="38"/>
    </row>
    <row r="37" spans="1:3" ht="12.75">
      <c r="A37" s="3"/>
      <c r="B37" s="39"/>
      <c r="C37" s="38"/>
    </row>
    <row r="38" spans="1:3" ht="12.75">
      <c r="A38" s="3"/>
      <c r="B38" s="39"/>
      <c r="C38" s="38"/>
    </row>
    <row r="39" spans="1:3" ht="12.75">
      <c r="A39" s="3"/>
      <c r="B39" s="39"/>
      <c r="C39" s="38"/>
    </row>
    <row r="40" spans="1:3" ht="12.75">
      <c r="A40" s="3"/>
      <c r="B40" s="39"/>
      <c r="C40" s="38"/>
    </row>
    <row r="41" spans="1:3" ht="12.75">
      <c r="A41" s="3"/>
      <c r="B41" s="39"/>
      <c r="C41" s="38"/>
    </row>
    <row r="42" spans="1:3" ht="12.75">
      <c r="A42" s="3"/>
      <c r="B42" s="39"/>
      <c r="C42" s="38"/>
    </row>
    <row r="43" spans="1:3" ht="12.75">
      <c r="A43" s="3"/>
      <c r="B43" s="39"/>
      <c r="C43" s="38"/>
    </row>
    <row r="44" spans="1:3" ht="12.75">
      <c r="A44" s="3"/>
      <c r="B44" s="40"/>
      <c r="C44" s="41"/>
    </row>
    <row r="45" spans="1:3" ht="13.5" thickBot="1">
      <c r="A45" s="5" t="s">
        <v>5</v>
      </c>
      <c r="B45" s="29" t="s">
        <v>10</v>
      </c>
      <c r="C45" s="29"/>
    </row>
    <row r="46" spans="1:3" ht="12.75">
      <c r="A46" s="4"/>
      <c r="B46" s="30" t="s">
        <v>0</v>
      </c>
      <c r="C46" s="30"/>
    </row>
    <row r="47" spans="1:7" ht="12.75">
      <c r="A47" s="1" t="s">
        <v>1</v>
      </c>
      <c r="B47" s="31" t="s">
        <v>13</v>
      </c>
      <c r="C47" s="31"/>
      <c r="F47" s="9"/>
      <c r="G47" s="7"/>
    </row>
    <row r="48" spans="1:3" ht="12.75">
      <c r="A48" s="2" t="s">
        <v>2</v>
      </c>
      <c r="B48" s="31">
        <v>1</v>
      </c>
      <c r="C48" s="31"/>
    </row>
    <row r="49" spans="1:3" ht="12.75">
      <c r="A49" s="2" t="s">
        <v>3</v>
      </c>
      <c r="B49" s="32">
        <v>32200</v>
      </c>
      <c r="C49" s="32"/>
    </row>
    <row r="50" spans="1:3" ht="12.75">
      <c r="A50" s="2" t="s">
        <v>4</v>
      </c>
      <c r="B50" s="34">
        <f>B49*0.21+B49</f>
        <v>38962</v>
      </c>
      <c r="C50" s="32"/>
    </row>
    <row r="51" spans="1:3" ht="12.75">
      <c r="A51" s="2" t="s">
        <v>7</v>
      </c>
      <c r="B51" s="34">
        <f>B48*B49</f>
        <v>32200</v>
      </c>
      <c r="C51" s="32"/>
    </row>
    <row r="52" spans="1:3" ht="12.75">
      <c r="A52" s="2" t="s">
        <v>8</v>
      </c>
      <c r="B52" s="34">
        <f>B48*B50</f>
        <v>38962</v>
      </c>
      <c r="C52" s="32"/>
    </row>
    <row r="53" spans="1:3" ht="12.75">
      <c r="A53" s="6" t="s">
        <v>6</v>
      </c>
      <c r="B53" s="35" t="s">
        <v>27</v>
      </c>
      <c r="C53" s="36"/>
    </row>
    <row r="54" spans="1:3" ht="10.5" customHeight="1">
      <c r="A54" s="8"/>
      <c r="B54" s="37"/>
      <c r="C54" s="38"/>
    </row>
    <row r="55" spans="1:3" ht="12.75" hidden="1">
      <c r="A55" s="8"/>
      <c r="B55" s="37"/>
      <c r="C55" s="38"/>
    </row>
    <row r="56" spans="1:3" ht="12.75" hidden="1">
      <c r="A56" s="8"/>
      <c r="B56" s="37"/>
      <c r="C56" s="38"/>
    </row>
    <row r="57" spans="1:3" ht="3.75" customHeight="1">
      <c r="A57" s="8"/>
      <c r="B57" s="37"/>
      <c r="C57" s="38"/>
    </row>
    <row r="58" spans="1:3" ht="12.75" hidden="1">
      <c r="A58" s="8"/>
      <c r="B58" s="37"/>
      <c r="C58" s="38"/>
    </row>
    <row r="59" spans="1:3" ht="12.75" hidden="1">
      <c r="A59" s="8"/>
      <c r="B59" s="37"/>
      <c r="C59" s="38"/>
    </row>
    <row r="60" spans="1:3" ht="12.75" hidden="1">
      <c r="A60" s="8"/>
      <c r="B60" s="37"/>
      <c r="C60" s="38"/>
    </row>
    <row r="61" spans="1:3" ht="12.75" hidden="1">
      <c r="A61" s="8"/>
      <c r="B61" s="37"/>
      <c r="C61" s="38"/>
    </row>
    <row r="62" spans="1:3" ht="10.5" customHeight="1" hidden="1">
      <c r="A62" s="3"/>
      <c r="B62" s="39"/>
      <c r="C62" s="38"/>
    </row>
    <row r="63" spans="1:3" ht="12.75">
      <c r="A63" s="3"/>
      <c r="B63" s="39"/>
      <c r="C63" s="38"/>
    </row>
    <row r="64" spans="1:3" ht="12.75">
      <c r="A64" s="3"/>
      <c r="B64" s="39"/>
      <c r="C64" s="38"/>
    </row>
    <row r="65" spans="1:3" ht="12.75">
      <c r="A65" s="3"/>
      <c r="B65" s="39"/>
      <c r="C65" s="38"/>
    </row>
    <row r="66" spans="1:3" ht="12.75">
      <c r="A66" s="3"/>
      <c r="B66" s="39"/>
      <c r="C66" s="38"/>
    </row>
    <row r="67" spans="1:3" ht="12.75">
      <c r="A67" s="3"/>
      <c r="B67" s="39"/>
      <c r="C67" s="38"/>
    </row>
    <row r="68" spans="1:3" ht="12.75">
      <c r="A68" s="3"/>
      <c r="B68" s="39"/>
      <c r="C68" s="38"/>
    </row>
    <row r="69" spans="1:3" ht="12.75">
      <c r="A69" s="3"/>
      <c r="B69" s="39"/>
      <c r="C69" s="38"/>
    </row>
    <row r="70" spans="1:3" ht="12.75">
      <c r="A70" s="3"/>
      <c r="B70" s="39"/>
      <c r="C70" s="38"/>
    </row>
    <row r="71" spans="1:3" ht="12.75">
      <c r="A71" s="3"/>
      <c r="B71" s="39"/>
      <c r="C71" s="38"/>
    </row>
    <row r="72" spans="1:3" ht="12.75">
      <c r="A72" s="3"/>
      <c r="B72" s="39"/>
      <c r="C72" s="38"/>
    </row>
    <row r="73" spans="1:3" ht="17.25" customHeight="1">
      <c r="A73" s="3"/>
      <c r="B73" s="39"/>
      <c r="C73" s="38"/>
    </row>
    <row r="74" spans="1:3" ht="30" customHeight="1">
      <c r="A74" s="3"/>
      <c r="B74" s="40"/>
      <c r="C74" s="41"/>
    </row>
    <row r="75" spans="1:3" ht="19.5" customHeight="1" thickBot="1">
      <c r="A75" s="5" t="s">
        <v>5</v>
      </c>
      <c r="B75" s="29" t="s">
        <v>11</v>
      </c>
      <c r="C75" s="29"/>
    </row>
    <row r="76" spans="1:3" ht="12.75">
      <c r="A76" s="4"/>
      <c r="B76" s="30" t="s">
        <v>0</v>
      </c>
      <c r="C76" s="30"/>
    </row>
    <row r="77" spans="1:3" ht="12.75">
      <c r="A77" s="1" t="s">
        <v>1</v>
      </c>
      <c r="B77" s="31" t="s">
        <v>9</v>
      </c>
      <c r="C77" s="31"/>
    </row>
    <row r="78" spans="1:3" ht="12.75">
      <c r="A78" s="2" t="s">
        <v>2</v>
      </c>
      <c r="B78" s="31">
        <v>1</v>
      </c>
      <c r="C78" s="31"/>
    </row>
    <row r="79" spans="1:3" ht="12.75">
      <c r="A79" s="2" t="s">
        <v>3</v>
      </c>
      <c r="B79" s="32">
        <v>16500</v>
      </c>
      <c r="C79" s="32"/>
    </row>
    <row r="80" spans="1:3" ht="12.75">
      <c r="A80" s="2" t="s">
        <v>4</v>
      </c>
      <c r="B80" s="34">
        <f>B79*0.21+B79</f>
        <v>19965</v>
      </c>
      <c r="C80" s="32"/>
    </row>
    <row r="81" spans="1:3" ht="12.75">
      <c r="A81" s="2" t="s">
        <v>7</v>
      </c>
      <c r="B81" s="34">
        <f>B78*B79</f>
        <v>16500</v>
      </c>
      <c r="C81" s="32"/>
    </row>
    <row r="82" spans="1:3" ht="12.75">
      <c r="A82" s="2" t="s">
        <v>8</v>
      </c>
      <c r="B82" s="34">
        <f>B78*B80</f>
        <v>19965</v>
      </c>
      <c r="C82" s="32"/>
    </row>
    <row r="83" spans="1:3" ht="12.75">
      <c r="A83" s="6" t="s">
        <v>6</v>
      </c>
      <c r="B83" s="35" t="s">
        <v>29</v>
      </c>
      <c r="C83" s="36"/>
    </row>
    <row r="84" spans="1:3" ht="12.75">
      <c r="A84" s="8"/>
      <c r="B84" s="37"/>
      <c r="C84" s="38"/>
    </row>
    <row r="85" spans="1:3" ht="12.75">
      <c r="A85" s="8"/>
      <c r="B85" s="37"/>
      <c r="C85" s="38"/>
    </row>
    <row r="86" spans="1:3" ht="12.75">
      <c r="A86" s="8"/>
      <c r="B86" s="37"/>
      <c r="C86" s="38"/>
    </row>
    <row r="87" spans="1:3" ht="12.75">
      <c r="A87" s="8"/>
      <c r="B87" s="37"/>
      <c r="C87" s="38"/>
    </row>
    <row r="88" spans="1:3" ht="12.75">
      <c r="A88" s="8"/>
      <c r="B88" s="37"/>
      <c r="C88" s="38"/>
    </row>
    <row r="89" spans="1:3" ht="12.75">
      <c r="A89" s="8"/>
      <c r="B89" s="37"/>
      <c r="C89" s="38"/>
    </row>
    <row r="90" spans="1:3" ht="12.75">
      <c r="A90" s="8"/>
      <c r="B90" s="37"/>
      <c r="C90" s="38"/>
    </row>
    <row r="91" spans="1:3" ht="12.75">
      <c r="A91" s="8"/>
      <c r="B91" s="37"/>
      <c r="C91" s="38"/>
    </row>
    <row r="92" spans="1:3" ht="12.75">
      <c r="A92" s="8"/>
      <c r="B92" s="37"/>
      <c r="C92" s="38"/>
    </row>
    <row r="93" spans="1:3" ht="12.75">
      <c r="A93" s="8"/>
      <c r="B93" s="37"/>
      <c r="C93" s="38"/>
    </row>
    <row r="94" spans="1:3" ht="12.75">
      <c r="A94" s="8"/>
      <c r="B94" s="37"/>
      <c r="C94" s="38"/>
    </row>
    <row r="95" spans="1:3" ht="12.75">
      <c r="A95" s="8"/>
      <c r="B95" s="37"/>
      <c r="C95" s="38"/>
    </row>
    <row r="96" spans="1:3" ht="12.75">
      <c r="A96" s="8"/>
      <c r="B96" s="37"/>
      <c r="C96" s="38"/>
    </row>
    <row r="97" spans="1:3" ht="12.75">
      <c r="A97" s="8"/>
      <c r="B97" s="37"/>
      <c r="C97" s="38"/>
    </row>
    <row r="98" spans="1:3" ht="12.75">
      <c r="A98" s="8"/>
      <c r="B98" s="37"/>
      <c r="C98" s="38"/>
    </row>
    <row r="99" spans="1:3" ht="12.75">
      <c r="A99" s="8"/>
      <c r="B99" s="37"/>
      <c r="C99" s="38"/>
    </row>
    <row r="100" spans="1:3" ht="12.75">
      <c r="A100" s="8"/>
      <c r="B100" s="37"/>
      <c r="C100" s="38"/>
    </row>
    <row r="101" spans="1:3" ht="12.75">
      <c r="A101" s="3"/>
      <c r="B101" s="39"/>
      <c r="C101" s="38"/>
    </row>
    <row r="102" spans="1:3" ht="12.75">
      <c r="A102" s="3"/>
      <c r="B102" s="39"/>
      <c r="C102" s="38"/>
    </row>
    <row r="103" spans="1:3" ht="12.75">
      <c r="A103" s="3"/>
      <c r="B103" s="39"/>
      <c r="C103" s="38"/>
    </row>
    <row r="104" spans="1:3" ht="12.75">
      <c r="A104" s="3"/>
      <c r="B104" s="39"/>
      <c r="C104" s="38"/>
    </row>
    <row r="105" spans="1:3" ht="12.75">
      <c r="A105" s="3"/>
      <c r="B105" s="39"/>
      <c r="C105" s="38"/>
    </row>
    <row r="106" spans="1:3" ht="12.75">
      <c r="A106" s="3"/>
      <c r="B106" s="39"/>
      <c r="C106" s="38"/>
    </row>
    <row r="107" spans="1:3" ht="12.75">
      <c r="A107" s="3"/>
      <c r="B107" s="39"/>
      <c r="C107" s="38"/>
    </row>
    <row r="108" spans="1:3" ht="12.75">
      <c r="A108" s="3"/>
      <c r="B108" s="39"/>
      <c r="C108" s="38"/>
    </row>
    <row r="109" spans="1:3" ht="12.75">
      <c r="A109" s="3"/>
      <c r="B109" s="39"/>
      <c r="C109" s="38"/>
    </row>
    <row r="110" spans="1:3" ht="12.75">
      <c r="A110" s="3"/>
      <c r="B110" s="39"/>
      <c r="C110" s="38"/>
    </row>
    <row r="111" spans="1:3" ht="12.75">
      <c r="A111" s="3"/>
      <c r="B111" s="39"/>
      <c r="C111" s="38"/>
    </row>
    <row r="112" spans="1:3" ht="12.75">
      <c r="A112" s="3"/>
      <c r="B112" s="39"/>
      <c r="C112" s="38"/>
    </row>
    <row r="113" spans="1:3" ht="12.75">
      <c r="A113" s="3"/>
      <c r="B113" s="40"/>
      <c r="C113" s="41"/>
    </row>
    <row r="114" spans="1:3" ht="13.5" thickBot="1">
      <c r="A114" s="5" t="s">
        <v>5</v>
      </c>
      <c r="B114" s="29" t="s">
        <v>14</v>
      </c>
      <c r="C114" s="29"/>
    </row>
    <row r="115" spans="1:3" ht="12.75">
      <c r="A115" s="16"/>
      <c r="B115" s="44" t="s">
        <v>0</v>
      </c>
      <c r="C115" s="44"/>
    </row>
    <row r="116" spans="1:3" ht="12.75">
      <c r="A116" s="1" t="s">
        <v>1</v>
      </c>
      <c r="B116" s="31" t="s">
        <v>9</v>
      </c>
      <c r="C116" s="31"/>
    </row>
    <row r="117" spans="1:3" ht="12.75">
      <c r="A117" s="2" t="s">
        <v>2</v>
      </c>
      <c r="B117" s="31">
        <v>1</v>
      </c>
      <c r="C117" s="31"/>
    </row>
    <row r="118" spans="1:3" ht="12.75">
      <c r="A118" s="2" t="s">
        <v>3</v>
      </c>
      <c r="B118" s="32">
        <v>16500</v>
      </c>
      <c r="C118" s="32"/>
    </row>
    <row r="119" spans="1:3" ht="12.75">
      <c r="A119" s="2" t="s">
        <v>4</v>
      </c>
      <c r="B119" s="43">
        <f>B118*0.21+B118</f>
        <v>19965</v>
      </c>
      <c r="C119" s="43"/>
    </row>
    <row r="120" spans="1:3" ht="12.75">
      <c r="A120" s="2" t="s">
        <v>7</v>
      </c>
      <c r="B120" s="43">
        <f>B117*B118</f>
        <v>16500</v>
      </c>
      <c r="C120" s="43"/>
    </row>
    <row r="121" spans="1:3" ht="12.75">
      <c r="A121" s="2" t="s">
        <v>8</v>
      </c>
      <c r="B121" s="43">
        <f>B117*B119</f>
        <v>19965</v>
      </c>
      <c r="C121" s="43"/>
    </row>
    <row r="122" spans="1:3" ht="12.75">
      <c r="A122" s="6" t="s">
        <v>6</v>
      </c>
      <c r="B122" s="46" t="s">
        <v>30</v>
      </c>
      <c r="C122" s="46"/>
    </row>
    <row r="123" spans="1:3" ht="12.75">
      <c r="A123" s="8"/>
      <c r="B123" s="46"/>
      <c r="C123" s="46"/>
    </row>
    <row r="124" spans="1:3" ht="12.75">
      <c r="A124" s="8"/>
      <c r="B124" s="46"/>
      <c r="C124" s="46"/>
    </row>
    <row r="125" spans="1:3" ht="12.75">
      <c r="A125" s="8"/>
      <c r="B125" s="46"/>
      <c r="C125" s="46"/>
    </row>
    <row r="126" spans="1:3" ht="12.75">
      <c r="A126" s="8"/>
      <c r="B126" s="46"/>
      <c r="C126" s="46"/>
    </row>
    <row r="127" spans="1:3" ht="12.75">
      <c r="A127" s="8"/>
      <c r="B127" s="46"/>
      <c r="C127" s="46"/>
    </row>
    <row r="128" spans="1:3" ht="12.75">
      <c r="A128" s="8"/>
      <c r="B128" s="46"/>
      <c r="C128" s="46"/>
    </row>
    <row r="129" spans="1:3" ht="12.75">
      <c r="A129" s="8"/>
      <c r="B129" s="46"/>
      <c r="C129" s="46"/>
    </row>
    <row r="130" spans="1:3" ht="12.75">
      <c r="A130" s="8"/>
      <c r="B130" s="46"/>
      <c r="C130" s="46"/>
    </row>
    <row r="131" spans="1:3" ht="12.75">
      <c r="A131" s="8"/>
      <c r="B131" s="46"/>
      <c r="C131" s="46"/>
    </row>
    <row r="132" spans="1:3" ht="12.75">
      <c r="A132" s="8"/>
      <c r="B132" s="46"/>
      <c r="C132" s="46"/>
    </row>
    <row r="133" spans="1:3" ht="12.75">
      <c r="A133" s="8"/>
      <c r="B133" s="46"/>
      <c r="C133" s="46"/>
    </row>
    <row r="134" spans="1:3" ht="12.75">
      <c r="A134" s="8"/>
      <c r="B134" s="46"/>
      <c r="C134" s="46"/>
    </row>
    <row r="135" spans="1:3" ht="12.75">
      <c r="A135" s="8"/>
      <c r="B135" s="46"/>
      <c r="C135" s="46"/>
    </row>
    <row r="136" spans="1:3" ht="12.75">
      <c r="A136" s="8"/>
      <c r="B136" s="46"/>
      <c r="C136" s="46"/>
    </row>
    <row r="137" spans="1:3" ht="12.75">
      <c r="A137" s="8"/>
      <c r="B137" s="46"/>
      <c r="C137" s="46"/>
    </row>
    <row r="138" spans="1:3" ht="12.75">
      <c r="A138" s="3"/>
      <c r="B138" s="46"/>
      <c r="C138" s="46"/>
    </row>
    <row r="139" spans="1:3" ht="12.75">
      <c r="A139" s="3"/>
      <c r="B139" s="46"/>
      <c r="C139" s="46"/>
    </row>
    <row r="140" spans="1:3" ht="12.75">
      <c r="A140" s="3"/>
      <c r="B140" s="46"/>
      <c r="C140" s="46"/>
    </row>
    <row r="141" spans="1:3" ht="12.75">
      <c r="A141" s="3"/>
      <c r="B141" s="46"/>
      <c r="C141" s="46"/>
    </row>
    <row r="142" spans="1:3" ht="12.75">
      <c r="A142" s="3"/>
      <c r="B142" s="46"/>
      <c r="C142" s="46"/>
    </row>
    <row r="143" spans="1:3" ht="12.75">
      <c r="A143" s="3"/>
      <c r="B143" s="46"/>
      <c r="C143" s="46"/>
    </row>
    <row r="144" spans="1:3" ht="12.75">
      <c r="A144" s="3"/>
      <c r="B144" s="46"/>
      <c r="C144" s="46"/>
    </row>
    <row r="145" spans="1:3" ht="12.75">
      <c r="A145" s="3"/>
      <c r="B145" s="46"/>
      <c r="C145" s="46"/>
    </row>
    <row r="146" spans="1:3" ht="25.5" customHeight="1">
      <c r="A146" s="3"/>
      <c r="B146" s="46"/>
      <c r="C146" s="46"/>
    </row>
    <row r="147" spans="1:3" ht="13.5" thickBot="1">
      <c r="A147" s="5" t="s">
        <v>5</v>
      </c>
      <c r="B147" s="29" t="s">
        <v>14</v>
      </c>
      <c r="C147" s="29"/>
    </row>
    <row r="148" spans="1:3" ht="12.75">
      <c r="A148" s="20"/>
      <c r="B148" s="42" t="s">
        <v>0</v>
      </c>
      <c r="C148" s="42"/>
    </row>
    <row r="149" spans="1:3" ht="12.75">
      <c r="A149" s="21" t="s">
        <v>1</v>
      </c>
      <c r="B149" s="45" t="s">
        <v>12</v>
      </c>
      <c r="C149" s="45"/>
    </row>
    <row r="150" spans="1:3" ht="12.75">
      <c r="A150" s="22" t="s">
        <v>2</v>
      </c>
      <c r="B150" s="45">
        <v>5</v>
      </c>
      <c r="C150" s="45"/>
    </row>
    <row r="151" spans="1:3" ht="12.75">
      <c r="A151" s="22" t="s">
        <v>3</v>
      </c>
      <c r="B151" s="47">
        <v>4120</v>
      </c>
      <c r="C151" s="47"/>
    </row>
    <row r="152" spans="1:3" ht="12.75">
      <c r="A152" s="22" t="s">
        <v>4</v>
      </c>
      <c r="B152" s="47">
        <f>B151*0.21+B151</f>
        <v>4985.2</v>
      </c>
      <c r="C152" s="47"/>
    </row>
    <row r="153" spans="1:3" ht="12.75">
      <c r="A153" s="22" t="s">
        <v>7</v>
      </c>
      <c r="B153" s="47">
        <f>B150*B151</f>
        <v>20600</v>
      </c>
      <c r="C153" s="47"/>
    </row>
    <row r="154" spans="1:3" ht="12.75">
      <c r="A154" s="23" t="s">
        <v>8</v>
      </c>
      <c r="B154" s="47">
        <f>B150*B152</f>
        <v>24926</v>
      </c>
      <c r="C154" s="47"/>
    </row>
    <row r="155" spans="1:3" ht="13.5" thickBot="1">
      <c r="A155" s="24" t="s">
        <v>6</v>
      </c>
      <c r="B155" s="48" t="s">
        <v>22</v>
      </c>
      <c r="C155" s="48"/>
    </row>
    <row r="156" spans="1:3" ht="13.5" thickBot="1">
      <c r="A156" s="17"/>
      <c r="B156" s="48"/>
      <c r="C156" s="48"/>
    </row>
    <row r="157" spans="1:3" ht="13.5" thickBot="1">
      <c r="A157" s="17"/>
      <c r="B157" s="48"/>
      <c r="C157" s="48"/>
    </row>
    <row r="158" spans="1:3" ht="13.5" thickBot="1">
      <c r="A158" s="17"/>
      <c r="B158" s="48"/>
      <c r="C158" s="48"/>
    </row>
    <row r="159" spans="1:3" ht="13.5" thickBot="1">
      <c r="A159" s="17"/>
      <c r="B159" s="48"/>
      <c r="C159" s="48"/>
    </row>
    <row r="160" spans="1:3" ht="13.5" thickBot="1">
      <c r="A160" s="18"/>
      <c r="B160" s="48"/>
      <c r="C160" s="48"/>
    </row>
    <row r="161" spans="1:3" ht="24.75" customHeight="1" thickBot="1">
      <c r="A161" s="5" t="s">
        <v>5</v>
      </c>
      <c r="B161" s="49"/>
      <c r="C161" s="50"/>
    </row>
    <row r="162" spans="1:3" ht="12.75">
      <c r="A162" s="25"/>
      <c r="B162" s="54" t="s">
        <v>0</v>
      </c>
      <c r="C162" s="54"/>
    </row>
    <row r="163" spans="1:3" ht="12.75">
      <c r="A163" s="21" t="s">
        <v>1</v>
      </c>
      <c r="B163" s="55" t="s">
        <v>21</v>
      </c>
      <c r="C163" s="55"/>
    </row>
    <row r="164" spans="1:3" ht="12.75">
      <c r="A164" s="22" t="s">
        <v>2</v>
      </c>
      <c r="B164" s="55">
        <v>1</v>
      </c>
      <c r="C164" s="55"/>
    </row>
    <row r="165" spans="1:3" ht="12.75">
      <c r="A165" s="22" t="s">
        <v>3</v>
      </c>
      <c r="B165" s="51">
        <v>32230</v>
      </c>
      <c r="C165" s="51"/>
    </row>
    <row r="166" spans="1:3" ht="12.75">
      <c r="A166" s="22" t="s">
        <v>4</v>
      </c>
      <c r="B166" s="51">
        <f>B165*0.21+B165</f>
        <v>38998.3</v>
      </c>
      <c r="C166" s="51"/>
    </row>
    <row r="167" spans="1:3" ht="12.75">
      <c r="A167" s="22" t="s">
        <v>7</v>
      </c>
      <c r="B167" s="51">
        <f>B164*B165</f>
        <v>32230</v>
      </c>
      <c r="C167" s="51"/>
    </row>
    <row r="168" spans="1:3" ht="12.75">
      <c r="A168" s="23" t="s">
        <v>8</v>
      </c>
      <c r="B168" s="51">
        <f>B164*B166</f>
        <v>38998.3</v>
      </c>
      <c r="C168" s="51"/>
    </row>
    <row r="169" spans="1:3" ht="13.5" thickBot="1">
      <c r="A169" s="24" t="s">
        <v>6</v>
      </c>
      <c r="B169" s="52" t="s">
        <v>31</v>
      </c>
      <c r="C169" s="52"/>
    </row>
    <row r="170" spans="1:3" ht="13.5" thickBot="1">
      <c r="A170" s="19"/>
      <c r="B170" s="52"/>
      <c r="C170" s="52"/>
    </row>
    <row r="171" spans="1:3" ht="13.5" thickBot="1">
      <c r="A171" s="19"/>
      <c r="B171" s="52"/>
      <c r="C171" s="52"/>
    </row>
    <row r="172" spans="1:3" ht="13.5" thickBot="1">
      <c r="A172" s="19"/>
      <c r="B172" s="52"/>
      <c r="C172" s="52"/>
    </row>
    <row r="173" spans="1:3" ht="13.5" thickBot="1">
      <c r="A173" s="19"/>
      <c r="B173" s="52"/>
      <c r="C173" s="52"/>
    </row>
    <row r="174" spans="1:3" ht="13.5" thickBot="1">
      <c r="A174" s="19"/>
      <c r="B174" s="52"/>
      <c r="C174" s="52"/>
    </row>
    <row r="175" spans="1:3" ht="13.5" thickBot="1">
      <c r="A175" s="19"/>
      <c r="B175" s="52"/>
      <c r="C175" s="52"/>
    </row>
    <row r="176" spans="1:3" ht="13.5" thickBot="1">
      <c r="A176" s="19"/>
      <c r="B176" s="52"/>
      <c r="C176" s="52"/>
    </row>
    <row r="177" spans="1:3" ht="13.5" thickBot="1">
      <c r="A177" s="19"/>
      <c r="B177" s="52"/>
      <c r="C177" s="52"/>
    </row>
    <row r="178" spans="1:3" ht="13.5" thickBot="1">
      <c r="A178" s="19"/>
      <c r="B178" s="52"/>
      <c r="C178" s="52"/>
    </row>
    <row r="179" spans="1:3" ht="13.5" thickBot="1">
      <c r="A179" s="19"/>
      <c r="B179" s="52"/>
      <c r="C179" s="52"/>
    </row>
    <row r="180" spans="1:3" ht="13.5" thickBot="1">
      <c r="A180" s="19"/>
      <c r="B180" s="52"/>
      <c r="C180" s="52"/>
    </row>
    <row r="181" spans="1:3" ht="120.75" customHeight="1" thickBot="1">
      <c r="A181" s="19"/>
      <c r="B181" s="52"/>
      <c r="C181" s="52"/>
    </row>
    <row r="182" spans="1:3" ht="26.25" customHeight="1" thickBot="1">
      <c r="A182" s="5" t="s">
        <v>5</v>
      </c>
      <c r="B182" s="53"/>
      <c r="C182" s="53"/>
    </row>
    <row r="183" spans="1:6" ht="12.75">
      <c r="A183" s="57"/>
      <c r="B183" s="58" t="s">
        <v>0</v>
      </c>
      <c r="C183" s="58"/>
      <c r="F183"/>
    </row>
    <row r="184" spans="1:6" ht="12.75">
      <c r="A184" s="59" t="s">
        <v>1</v>
      </c>
      <c r="B184" s="60" t="s">
        <v>34</v>
      </c>
      <c r="C184" s="60"/>
      <c r="F184"/>
    </row>
    <row r="185" spans="1:6" ht="12.75">
      <c r="A185" s="61" t="s">
        <v>2</v>
      </c>
      <c r="B185" s="60">
        <v>6</v>
      </c>
      <c r="C185" s="60"/>
      <c r="F185"/>
    </row>
    <row r="186" spans="1:6" ht="12.75">
      <c r="A186" s="61" t="s">
        <v>3</v>
      </c>
      <c r="B186" s="62">
        <f>B187/1.21</f>
        <v>8181.818181818182</v>
      </c>
      <c r="C186" s="62"/>
      <c r="F186"/>
    </row>
    <row r="187" spans="1:6" ht="12.75">
      <c r="A187" s="61" t="s">
        <v>4</v>
      </c>
      <c r="B187" s="63">
        <v>9900</v>
      </c>
      <c r="C187" s="62"/>
      <c r="F187"/>
    </row>
    <row r="188" spans="1:6" ht="12.75">
      <c r="A188" s="61" t="s">
        <v>7</v>
      </c>
      <c r="B188" s="62">
        <f>B186*6</f>
        <v>49090.90909090909</v>
      </c>
      <c r="C188" s="62"/>
      <c r="F188"/>
    </row>
    <row r="189" spans="1:6" ht="12.75">
      <c r="A189" s="61" t="s">
        <v>8</v>
      </c>
      <c r="B189" s="63">
        <f>B187*6</f>
        <v>59400</v>
      </c>
      <c r="C189" s="62"/>
      <c r="F189"/>
    </row>
    <row r="190" spans="1:6" ht="12.75">
      <c r="A190" s="64" t="s">
        <v>6</v>
      </c>
      <c r="B190" s="65" t="s">
        <v>35</v>
      </c>
      <c r="C190" s="66"/>
      <c r="F190"/>
    </row>
    <row r="191" spans="1:6" ht="12.75">
      <c r="A191" s="67"/>
      <c r="B191" s="68"/>
      <c r="C191" s="69"/>
      <c r="F191"/>
    </row>
    <row r="192" spans="1:6" ht="12.75">
      <c r="A192" s="67"/>
      <c r="B192" s="68"/>
      <c r="C192" s="69"/>
      <c r="F192"/>
    </row>
    <row r="193" spans="1:6" ht="12.75">
      <c r="A193" s="70"/>
      <c r="B193" s="71"/>
      <c r="C193" s="69"/>
      <c r="F193"/>
    </row>
    <row r="194" spans="1:6" ht="33.75" customHeight="1">
      <c r="A194" s="70"/>
      <c r="B194" s="72"/>
      <c r="C194" s="73"/>
      <c r="F194"/>
    </row>
    <row r="195" spans="1:6" ht="13.5" thickBot="1">
      <c r="A195" s="74" t="s">
        <v>36</v>
      </c>
      <c r="B195" s="75"/>
      <c r="C195" s="75"/>
      <c r="F195"/>
    </row>
    <row r="196" spans="1:6" ht="12.75">
      <c r="A196" s="57"/>
      <c r="B196" s="58" t="s">
        <v>0</v>
      </c>
      <c r="C196" s="58"/>
      <c r="F196"/>
    </row>
    <row r="197" spans="1:6" ht="12.75">
      <c r="A197" s="59" t="s">
        <v>1</v>
      </c>
      <c r="B197" s="60" t="s">
        <v>37</v>
      </c>
      <c r="C197" s="60"/>
      <c r="F197"/>
    </row>
    <row r="198" spans="1:6" ht="12.75">
      <c r="A198" s="61" t="s">
        <v>2</v>
      </c>
      <c r="B198" s="60">
        <v>2</v>
      </c>
      <c r="C198" s="60"/>
      <c r="F198"/>
    </row>
    <row r="199" spans="1:6" ht="12.75">
      <c r="A199" s="61" t="s">
        <v>3</v>
      </c>
      <c r="B199" s="62">
        <f>B200/1.21</f>
        <v>17355.371900826445</v>
      </c>
      <c r="C199" s="62"/>
      <c r="F199"/>
    </row>
    <row r="200" spans="1:6" ht="12.75">
      <c r="A200" s="61" t="s">
        <v>4</v>
      </c>
      <c r="B200" s="63">
        <v>21000</v>
      </c>
      <c r="C200" s="62"/>
      <c r="F200"/>
    </row>
    <row r="201" spans="1:6" ht="12.75">
      <c r="A201" s="61" t="s">
        <v>7</v>
      </c>
      <c r="B201" s="62">
        <f>B199*2</f>
        <v>34710.74380165289</v>
      </c>
      <c r="C201" s="62"/>
      <c r="F201"/>
    </row>
    <row r="202" spans="1:6" ht="12.75">
      <c r="A202" s="61" t="s">
        <v>8</v>
      </c>
      <c r="B202" s="63">
        <f>B200*2</f>
        <v>42000</v>
      </c>
      <c r="C202" s="62"/>
      <c r="F202"/>
    </row>
    <row r="203" spans="1:6" ht="12.75">
      <c r="A203" s="64" t="s">
        <v>6</v>
      </c>
      <c r="B203" s="65" t="s">
        <v>38</v>
      </c>
      <c r="C203" s="66"/>
      <c r="F203"/>
    </row>
    <row r="204" spans="1:6" ht="12.75">
      <c r="A204" s="67"/>
      <c r="B204" s="68"/>
      <c r="C204" s="69"/>
      <c r="F204"/>
    </row>
    <row r="205" spans="1:6" ht="12.75">
      <c r="A205" s="67"/>
      <c r="B205" s="68"/>
      <c r="C205" s="69"/>
      <c r="F205"/>
    </row>
    <row r="206" spans="1:6" ht="12.75">
      <c r="A206" s="70"/>
      <c r="B206" s="71"/>
      <c r="C206" s="69"/>
      <c r="F206"/>
    </row>
    <row r="207" spans="1:6" ht="21" customHeight="1">
      <c r="A207" s="70"/>
      <c r="B207" s="72"/>
      <c r="C207" s="73"/>
      <c r="F207"/>
    </row>
    <row r="208" spans="1:6" ht="13.5" thickBot="1">
      <c r="A208" s="74" t="s">
        <v>36</v>
      </c>
      <c r="B208" s="75"/>
      <c r="C208" s="75"/>
      <c r="F208"/>
    </row>
    <row r="210" spans="1:6" ht="12.75">
      <c r="A210" s="56" t="s">
        <v>32</v>
      </c>
      <c r="B210" s="56"/>
      <c r="C210" s="27">
        <f>B167+B153+B120+B81+B51+B12+B201+B188</f>
        <v>218331.65289256198</v>
      </c>
      <c r="D210" s="28"/>
      <c r="F210"/>
    </row>
    <row r="211" spans="1:6" ht="12.75">
      <c r="A211" s="56" t="s">
        <v>33</v>
      </c>
      <c r="B211" s="56"/>
      <c r="C211" s="27">
        <f>C210*1.21</f>
        <v>264181.3</v>
      </c>
      <c r="D211" s="28"/>
      <c r="F211"/>
    </row>
  </sheetData>
  <mergeCells count="75">
    <mergeCell ref="B201:C201"/>
    <mergeCell ref="B202:C202"/>
    <mergeCell ref="B203:C207"/>
    <mergeCell ref="B208:C208"/>
    <mergeCell ref="A211:B211"/>
    <mergeCell ref="A210:B210"/>
    <mergeCell ref="B183:C183"/>
    <mergeCell ref="B184:C184"/>
    <mergeCell ref="B185:C185"/>
    <mergeCell ref="B186:C186"/>
    <mergeCell ref="B187:C187"/>
    <mergeCell ref="B188:C188"/>
    <mergeCell ref="B189:C189"/>
    <mergeCell ref="B190:C194"/>
    <mergeCell ref="B195:C195"/>
    <mergeCell ref="B196:C196"/>
    <mergeCell ref="B197:C197"/>
    <mergeCell ref="B198:C198"/>
    <mergeCell ref="B199:C199"/>
    <mergeCell ref="B200:C200"/>
    <mergeCell ref="B168:C168"/>
    <mergeCell ref="B169:C181"/>
    <mergeCell ref="B182:C182"/>
    <mergeCell ref="B162:C162"/>
    <mergeCell ref="B163:C163"/>
    <mergeCell ref="B164:C164"/>
    <mergeCell ref="B155:C160"/>
    <mergeCell ref="B161:C161"/>
    <mergeCell ref="B165:C165"/>
    <mergeCell ref="B166:C166"/>
    <mergeCell ref="B167:C167"/>
    <mergeCell ref="B150:C150"/>
    <mergeCell ref="B151:C151"/>
    <mergeCell ref="B152:C152"/>
    <mergeCell ref="B153:C153"/>
    <mergeCell ref="B154:C154"/>
    <mergeCell ref="B149:C149"/>
    <mergeCell ref="B83:C113"/>
    <mergeCell ref="B114:C114"/>
    <mergeCell ref="B77:C77"/>
    <mergeCell ref="B78:C78"/>
    <mergeCell ref="B79:C79"/>
    <mergeCell ref="B80:C80"/>
    <mergeCell ref="B81:C81"/>
    <mergeCell ref="B82:C82"/>
    <mergeCell ref="B121:C121"/>
    <mergeCell ref="B122:C146"/>
    <mergeCell ref="B147:C147"/>
    <mergeCell ref="B12:C12"/>
    <mergeCell ref="B13:C13"/>
    <mergeCell ref="B148:C148"/>
    <mergeCell ref="B51:C51"/>
    <mergeCell ref="B52:C52"/>
    <mergeCell ref="B14:C44"/>
    <mergeCell ref="B45:C45"/>
    <mergeCell ref="B120:C120"/>
    <mergeCell ref="B115:C115"/>
    <mergeCell ref="B116:C116"/>
    <mergeCell ref="B117:C117"/>
    <mergeCell ref="B118:C118"/>
    <mergeCell ref="B119:C119"/>
    <mergeCell ref="B76:C76"/>
    <mergeCell ref="B1:F1"/>
    <mergeCell ref="B9:C9"/>
    <mergeCell ref="B10:C10"/>
    <mergeCell ref="B11:C11"/>
    <mergeCell ref="B7:C7"/>
    <mergeCell ref="B8:C8"/>
    <mergeCell ref="B75:C75"/>
    <mergeCell ref="B46:C46"/>
    <mergeCell ref="B47:C47"/>
    <mergeCell ref="B48:C48"/>
    <mergeCell ref="B49:C49"/>
    <mergeCell ref="B50:C50"/>
    <mergeCell ref="B53:C74"/>
  </mergeCells>
  <hyperlinks>
    <hyperlink ref="B4" r:id="rId1" display="mailto:navratil@mendelu.cz/tel.545134026,%20mobil%20608871977"/>
  </hyperlinks>
  <printOptions/>
  <pageMargins left="0.1968503937007874" right="0.1968503937007874" top="0.1968503937007874" bottom="0.1968503937007874" header="0.11811023622047245" footer="0.11811023622047245"/>
  <pageSetup horizontalDpi="300" verticalDpi="300" orientation="portrait" paperSize="9" r:id="rId4"/>
  <legacyDrawing r:id="rId3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P+47evulmJuMHmTmYzXIxYF2EqM=</DigestValue>
    </Reference>
    <Reference URI="#idOfficeObject" Type="http://www.w3.org/2000/09/xmldsig#Object">
      <DigestMethod Algorithm="http://www.w3.org/2000/09/xmldsig#sha1"/>
      <DigestValue>pk7Y4e8EiC3XJyTGwvIOiV48U0Q=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jXGEIiVZD9/szAh+6JztE3EJkII=</DigestValue>
    </Reference>
  </SignedInfo>
  <SignatureValue>m4gIW+g9NqQISyV3gG+HhngEhQJjK+ronzPRaTJ4TDqkMIcz8pDNeJsn6Do7LanC/dk/h+iy7qOy
n23A2Yc/nmDCIJjx0iVUI4DMkkFcpZL/DbP0kmDNhxA240dlgUi/3b6dG6xYcQ8dxpaNMKkU/wKp
kREh7ckHYTDIVvvkJsZdpaVyRzwKUibw6sE1Nr8Byu59IRu4Cwfa6RZiDlrIlEJUpBu+llRfSoY+
hZwihA0lcr22MZ6ASYj5wYq/Evwicz/krfO/xf5DASrxJ3ikwT01Lc4q0BzWNj5gWQ1pr/uKxQYR
POW1ni7D3gdLoJ39qdCwMnXgROftzRz2A6iA5g==</SignatureValue>
  <KeyInfo>
    <X509Data>
      <X509Certificate>MIIG0jCCBbqgAwIBAgIDFWxaMA0GCSqGSIb3DQEBCwUAMF8xCzAJBgNVBAYTAkNaMSwwKgYDVQQK
DCPEjGVza8OhIHBvxaF0YSwgcy5wLiBbScSMIDQ3MTE0OTgzXTEiMCAGA1UEAxMZUG9zdFNpZ251
bSBRdWFsaWZpZWQgQ0EgMjAeFw0xMzAxMTAxMjE4MDNaFw0xNDAxMTAxMjE4MDNaMIGoMQswCQYD
VQQGEwJDWjE0MDIGA1UECgwrTWVuZGVsb3ZhIHVuaXZlcnppdGEgdiBCcm7EmyBbScSMIDYyMTU2
NDg5XTEoMCYGA1UECwwfT2RkxJtsZW7DrSB2ZcWZZWpuw71jaCB6YWvDoXplazENMAsGA1UECxME
ODQwMDEYMBYGA1UEAwwPRGVuaXNhIE5vdm90bsOhMRAwDgYDVQQFEwdQMzU5NDE0MIIBIjANBgkq
hkiG9w0BAQEFAAOCAQ8AMIIBCgKCAQEArTtcGNock4mAlfkR7QMuq0eiISz5pWtardVqAs9VoCgc
S0HbbggqqtZsyYyKJzZ+uswTDuO/KnGd4KInUj6+cvDH79np5JkB814F13pQuKUUSgW0nJ2zfuuI
e6GZicFEID8FFENUm3qgxVMBpME8NeZ9bRX8oy8Q2q3knKl2w3yiB2xNZkoXTe/r/wHoxa6MQSa0
jgiUr+WH5/sJ4aOpNmYaeZExHRixgdK/1HPFg76jhSzxFGc3kkX+fJ1NzSHAwqsr9wVBVuxYWusE
Bi/UF25jQP5tI0oWf0t4eLRfVR5n1yv1gu0S8SjPVKqYMhzPoikobVfEp+iq9x3sMAuMqwIDAQAB
o4IDSzCCA0cwSgYDVR0RBEMwQYEZZGVuaXNhLm5vdm90bmFAbWVuZGVsdS5jeqAZBgkrBgEEAdwZ
AgGgDBMKMTk5OTY3NzgwMaAJBgNVBA2gAhMAMIIBDgYDVR0gBIIBBTCCAQEwgf4GCWeBBgEEAQeB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cHNxdWFsaWZpZWRjYTIuY3JsMB0GA1UdDgQWBBQseYlRrUWVlplwpkU37294mBHEfzANBgkqhkiG
9w0BAQsFAAOCAQEAmEpWIhiQmPsfiNLKQNw3LMC+VJpyzVdshu6glMqK5xGH9BQK088VT8G0dGb8
4sNkA/Id7tNJDzR6gu6Zp0YO9oXETmwD3YrtQuK/b50MA99Ai1K5B51PNDtgVEckv5AYgdIv66nc
p+NxROKMXDLinfoEZLidXIMqH3ogouzQ7KKpcLi0VToqxtxefzfrU0FYp9Q0ORk5iAFFfzJlEW51
ZOtqq9mfmt3v1c7/hBBCSBqcgNZvWHr4+qZkniTum9tlycBnfAjGR8lC0BWfnbrF0WeyFbSXnGJ8
51tWrxwIGaOXCHtqo0sU2hifVC1f76B0Re0hjlZ9jq8vPfuX1QencA==</X509Certificate>
    </X509Data>
  </KeyInfo>
  <Object xmlns:mdssi="http://schemas.openxmlformats.org/package/2006/digital-signature" Id="idPackageObject">
    <Manifest>
      <Reference URI="/xl/comments1.xml?ContentType=application/vnd.openxmlformats-officedocument.spreadsheetml.comments+xml">
        <DigestMethod Algorithm="http://www.w3.org/2000/09/xmldsig#sha1"/>
        <DigestValue>sY21Lpd4ol7I9jI9DEE3oka5l1w=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aiQAFNCsBS8JKklblYAGIC3uEF0=</DigestValue>
      </Reference>
      <Reference URI="/xl/drawings/vmlDrawing1.vml?ContentType=application/vnd.openxmlformats-officedocument.vmlDrawing">
        <DigestMethod Algorithm="http://www.w3.org/2000/09/xmldsig#sha1"/>
        <DigestValue>VlMu6I9fulQp4e26yBdTmNI2rBA=</DigestValue>
      </Reference>
      <Reference URI="/xl/worksheets/sheet1.xml?ContentType=application/vnd.openxmlformats-officedocument.spreadsheetml.worksheet+xml">
        <DigestMethod Algorithm="http://www.w3.org/2000/09/xmldsig#sha1"/>
        <DigestValue>SITuhdn+LTTnI6FxHPdebW6Q3Ig=</DigestValue>
      </Reference>
      <Reference URI="/xl/calcChain.xml?ContentType=application/vnd.openxmlformats-officedocument.spreadsheetml.calcChain+xml">
        <DigestMethod Algorithm="http://www.w3.org/2000/09/xmldsig#sha1"/>
        <DigestValue>YeDwwKH37ISBYyeB2MOOtOkq7s8=</DigestValue>
      </Reference>
      <Reference URI="/xl/styles.xml?ContentType=application/vnd.openxmlformats-officedocument.spreadsheetml.styles+xml">
        <DigestMethod Algorithm="http://www.w3.org/2000/09/xmldsig#sha1"/>
        <DigestValue>1ivcFRC30cJEsZFz5S3Y6uS9zmA=</DigestValue>
      </Reference>
      <Reference URI="/xl/sharedStrings.xml?ContentType=application/vnd.openxmlformats-officedocument.spreadsheetml.sharedStrings+xml">
        <DigestMethod Algorithm="http://www.w3.org/2000/09/xmldsig#sha1"/>
        <DigestValue>3SAoDUn+bPLYfDLqZlg8lRItW4U=</DigestValue>
      </Reference>
      <Reference URI="/xl/workbook.xml?ContentType=application/vnd.openxmlformats-officedocument.spreadsheetml.sheet.main+xml">
        <DigestMethod Algorithm="http://www.w3.org/2000/09/xmldsig#sha1"/>
        <DigestValue>/SOBT0S7560rxIruZDh5PvpvTCo=</DigestValue>
      </Reference>
      <Reference URI="/xl/theme/theme1.xml?ContentType=application/vnd.openxmlformats-officedocument.theme+xml">
        <DigestMethod Algorithm="http://www.w3.org/2000/09/xmldsig#sha1"/>
        <DigestValue>RBy0mEdWqkymaGZB/505CUBDa6U=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D5dveIuTmZrfjh1ciXJojeh1ndI=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2013-07-11T09:08:41Z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2013-07-11T09:08:41Z</xd:SigningTime>
          <xd:SigningCertificate>
            <xd:Cert>
              <xd:CertDigest>
                <DigestMethod Algorithm="http://www.w3.org/2000/09/xmldsig#sha1"/>
                <DigestValue>7OaU0E4AR/JVpCHFanP2Bmt4tjM=</DigestValue>
              </xd:CertDigest>
              <xd:IssuerSerial>
                <X509IssuerName>CN=PostSignum Qualified CA 2, O="Česká pošta, s.p. [IČ 47114983]", C=CZ</X509IssuerName>
                <X509SerialNumber>1403994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2012-06-19T08:53:24Z</cp:lastPrinted>
  <dcterms:created xsi:type="dcterms:W3CDTF">2011-07-12T09:28:03Z</dcterms:created>
  <dcterms:modified xsi:type="dcterms:W3CDTF">2013-07-08T13:05:04Z</dcterms:modified>
  <cp:category/>
  <cp:version/>
  <cp:contentType/>
  <cp:contentStatus/>
</cp:coreProperties>
</file>