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836" activeTab="0"/>
  </bookViews>
  <sheets>
    <sheet name="souhrn" sheetId="1" r:id="rId1"/>
    <sheet name="Elektroinstalace " sheetId="2" r:id="rId2"/>
    <sheet name="List2" sheetId="3" r:id="rId3"/>
    <sheet name="List3" sheetId="4" r:id="rId4"/>
  </sheets>
  <definedNames>
    <definedName name="_xlnm.Print_Area" localSheetId="1">'Elektroinstalace '!$A$1:$G$166</definedName>
    <definedName name="_xlnm.Print_Area" localSheetId="0">'souhrn'!#REF!</definedName>
  </definedNames>
  <calcPr fullCalcOnLoad="1"/>
</workbook>
</file>

<file path=xl/sharedStrings.xml><?xml version="1.0" encoding="utf-8"?>
<sst xmlns="http://schemas.openxmlformats.org/spreadsheetml/2006/main" count="198" uniqueCount="120">
  <si>
    <t>DODÁVKA</t>
  </si>
  <si>
    <t>Výchozí revize</t>
  </si>
  <si>
    <t>Kč</t>
  </si>
  <si>
    <t xml:space="preserve">Montážní práce </t>
  </si>
  <si>
    <t xml:space="preserve">Materiál nosný </t>
  </si>
  <si>
    <t>HZS</t>
  </si>
  <si>
    <t xml:space="preserve"> Kč/hod</t>
  </si>
  <si>
    <t>Akce:</t>
  </si>
  <si>
    <t>Část: ELEKTRO</t>
  </si>
  <si>
    <t>bez DPH</t>
  </si>
  <si>
    <t xml:space="preserve">MONTÁŽ </t>
  </si>
  <si>
    <t xml:space="preserve">Dopravné </t>
  </si>
  <si>
    <t>PPV z materiálu</t>
  </si>
  <si>
    <t>PPV z montáže</t>
  </si>
  <si>
    <t>MONTÁŽ SOUČET</t>
  </si>
  <si>
    <t>MATERIÁL NOSNÝ SOUČET</t>
  </si>
  <si>
    <t xml:space="preserve">DODÁVKA </t>
  </si>
  <si>
    <t>MATERIÁL</t>
  </si>
  <si>
    <t>hod.</t>
  </si>
  <si>
    <r>
      <t xml:space="preserve">ZRN </t>
    </r>
    <r>
      <rPr>
        <sz val="10"/>
        <rFont val="Arial CE"/>
        <family val="2"/>
      </rPr>
      <t>bez rezervy</t>
    </r>
  </si>
  <si>
    <t>Demontáže</t>
  </si>
  <si>
    <t>Zpracovatel: Ing.Boudný</t>
  </si>
  <si>
    <t/>
  </si>
  <si>
    <t>OBJEDNATEL:</t>
  </si>
  <si>
    <t>ZHOTOVITEL:</t>
  </si>
  <si>
    <t>Ing. Karel Boudný</t>
  </si>
  <si>
    <t xml:space="preserve">Tel.: </t>
  </si>
  <si>
    <t xml:space="preserve">Tel: </t>
  </si>
  <si>
    <t xml:space="preserve">FAX: </t>
  </si>
  <si>
    <t xml:space="preserve">Kontaktní osoba: </t>
  </si>
  <si>
    <t xml:space="preserve">Vypracoval: </t>
  </si>
  <si>
    <t>Materiál svítidla</t>
  </si>
  <si>
    <t xml:space="preserve"> </t>
  </si>
  <si>
    <t>Materiál</t>
  </si>
  <si>
    <t>Instalační krabice</t>
  </si>
  <si>
    <t>Krabice rozbočovací  KR 97/5</t>
  </si>
  <si>
    <t>Celkem za: Instalační krabice</t>
  </si>
  <si>
    <t>Vodiče</t>
  </si>
  <si>
    <t>KABEL CYKY  3C X 1.5</t>
  </si>
  <si>
    <t>Celkem za: Vodiče</t>
  </si>
  <si>
    <t>Vypínače</t>
  </si>
  <si>
    <t>Celkem za: Vypínače</t>
  </si>
  <si>
    <t>Zásuvky</t>
  </si>
  <si>
    <t>Celkem za: Zásuvky</t>
  </si>
  <si>
    <t xml:space="preserve">Celkem za: Materiál </t>
  </si>
  <si>
    <t xml:space="preserve">Montáž </t>
  </si>
  <si>
    <t>Označení kabelu popisným štítkem</t>
  </si>
  <si>
    <t>Převzetí pracoviště</t>
  </si>
  <si>
    <t>Ukončení kabelové smrště zákl.do 5x4 mm2</t>
  </si>
  <si>
    <t>Zapojení vypínače zapuštěného</t>
  </si>
  <si>
    <t>Natažení kabelu do 5x4 pod omítku</t>
  </si>
  <si>
    <t>Celkem za: Montáže</t>
  </si>
  <si>
    <t>Stavební práce</t>
  </si>
  <si>
    <t>Celkem za: Stavební práce</t>
  </si>
  <si>
    <t xml:space="preserve">Celkem za: Montáž </t>
  </si>
  <si>
    <t>CELKEM CENA:</t>
  </si>
  <si>
    <t>Cena bez DPH:</t>
  </si>
  <si>
    <t xml:space="preserve">ELEKTROINSTALACE </t>
  </si>
  <si>
    <t xml:space="preserve"> ELEKTROINSTALACE </t>
  </si>
  <si>
    <t>PSÈ: 602 00</t>
  </si>
  <si>
    <t>Montáže</t>
  </si>
  <si>
    <t>210201039</t>
  </si>
  <si>
    <t>Zapojení zásuvky polozap./zapuštěné 10/16A 250V 2P+Z</t>
  </si>
  <si>
    <t>Montáž přístrojové krabice bez zapojení</t>
  </si>
  <si>
    <t>210010331</t>
  </si>
  <si>
    <t>210800033</t>
  </si>
  <si>
    <t>210800117</t>
  </si>
  <si>
    <t>Odvíčkování nebo zavíčkování víčka na šrouby</t>
  </si>
  <si>
    <t>210010522</t>
  </si>
  <si>
    <t>210100258</t>
  </si>
  <si>
    <t>Sekání zdi cihlové, kapsy-krab.&lt;100x100x50mm</t>
  </si>
  <si>
    <t>97303-1616</t>
  </si>
  <si>
    <t>Vysekání rýhy do stěny, omítka váp.š.do 30mm</t>
  </si>
  <si>
    <t>97408-2112</t>
  </si>
  <si>
    <t>Celkem za: materiál svítidla</t>
  </si>
  <si>
    <t>ks</t>
  </si>
  <si>
    <t>m</t>
  </si>
  <si>
    <t>hod</t>
  </si>
  <si>
    <t>KO KRABICE KU  68 - 1902 univerz.</t>
  </si>
  <si>
    <t>Zásuvka dvojnás. B KOMPLET 2x</t>
  </si>
  <si>
    <t>Koordinace s profesemi</t>
  </si>
  <si>
    <t>Montáž lišty vkládací</t>
  </si>
  <si>
    <t>Rozvaděče, přístr.náplň</t>
  </si>
  <si>
    <t>Celkem za: rozvaděče, přístr. náplň</t>
  </si>
  <si>
    <t>Jistič 1.pól.10A,char.B, 10kA</t>
  </si>
  <si>
    <t>např. NBN110T</t>
  </si>
  <si>
    <t>REKONSTRUKCE m.č.N1014 V OBJEKTU T</t>
  </si>
  <si>
    <t>REKONSTRUKCE M.Č. N1014  V OBJEKTU T</t>
  </si>
  <si>
    <t>Sv. do lišty LED 42W, spec. technol.</t>
  </si>
  <si>
    <t>pro větší věrnost bar. Vjemu</t>
  </si>
  <si>
    <t>Stropní příchytka šedá</t>
  </si>
  <si>
    <t>Závěs</t>
  </si>
  <si>
    <t>Napaječ levý, šedá</t>
  </si>
  <si>
    <t>Koncovka lišty šedá</t>
  </si>
  <si>
    <t>Jistič 1.pól.16A,char.B, 10kA</t>
  </si>
  <si>
    <t>např. NBN116T</t>
  </si>
  <si>
    <t>KABEL CYKY  3A X 1.5</t>
  </si>
  <si>
    <t>KABEL CYKY 2AX1,5</t>
  </si>
  <si>
    <t>KABEL CYKY  5C X 1.5</t>
  </si>
  <si>
    <t>Vyp. 1.pól. Řaz.01 (komplet) barva - bílá</t>
  </si>
  <si>
    <t>Vyp. seriový Řaz.05 (komplet) barva - bílá</t>
  </si>
  <si>
    <t>Vyp. střídavý Řaz.06 (komplet) barva - bílá</t>
  </si>
  <si>
    <t>Zásuvka jednonás. H s přep.ochr.2x</t>
  </si>
  <si>
    <t>Zásuvka jednonás. R KOMPLET 1x</t>
  </si>
  <si>
    <t>Rámeček pětinásobný, červený</t>
  </si>
  <si>
    <t>Žaluziový ovladač koléb.(komplet) barva - bílá</t>
  </si>
  <si>
    <t>Montáž svítidla - LED přisazené</t>
  </si>
  <si>
    <t>Lišta 5m pro tracks, šedá</t>
  </si>
  <si>
    <t>Natažení kabelu do 5x4 pevně</t>
  </si>
  <si>
    <t>Zapojení elektrospotřebiče  do 3 kW</t>
  </si>
  <si>
    <t>Úpravy a přepojování rozvaděčů</t>
  </si>
  <si>
    <t>Vyhledávání vodičů, kabelových tras</t>
  </si>
  <si>
    <t>VÝPIS MATERIÁLU</t>
  </si>
  <si>
    <t xml:space="preserve">                                     REKAPITULACE </t>
  </si>
  <si>
    <t>,</t>
  </si>
  <si>
    <t>cena/MJ</t>
  </si>
  <si>
    <t>množství</t>
  </si>
  <si>
    <t>MJ</t>
  </si>
  <si>
    <t>celkem Kč</t>
  </si>
  <si>
    <r>
      <t xml:space="preserve">ZRN </t>
    </r>
    <r>
      <rPr>
        <sz val="10"/>
        <rFont val="Arial CE"/>
        <family val="2"/>
      </rPr>
      <t>včetně HZS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</si>
</sst>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0.0000"/>
    <numFmt numFmtId="167" formatCode="0.000"/>
    <numFmt numFmtId="168" formatCode="0.000%"/>
    <numFmt numFmtId="169" formatCode="0.0%"/>
    <numFmt numFmtId="170" formatCode="_-* #,##0.0\ &quot;Kč&quot;_-;\-* #,##0.0\ &quot;Kč&quot;_-;_-* &quot;-&quot;??\ &quot;Kč&quot;_-;_-@_-"/>
    <numFmt numFmtId="171" formatCode="#\ ##0.##\ \K\č"/>
    <numFmt numFmtId="172" formatCode="##0.##\ 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0&quot; Kč&quot;;\-#,##0.00&quot; 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&quot;.&quot;"/>
  </numFmts>
  <fonts count="3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13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5" fillId="0" borderId="0">
      <alignment/>
      <protection/>
    </xf>
    <xf numFmtId="0" fontId="14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1" fillId="19" borderId="0" xfId="0" applyNumberFormat="1" applyFont="1" applyFill="1" applyBorder="1" applyAlignment="1">
      <alignment horizontal="right"/>
    </xf>
    <xf numFmtId="44" fontId="1" fillId="19" borderId="0" xfId="0" applyNumberFormat="1" applyFont="1" applyFill="1" applyBorder="1" applyAlignment="1">
      <alignment horizontal="right"/>
    </xf>
    <xf numFmtId="0" fontId="1" fillId="19" borderId="10" xfId="0" applyFont="1" applyFill="1" applyBorder="1" applyAlignment="1">
      <alignment/>
    </xf>
    <xf numFmtId="44" fontId="1" fillId="19" borderId="11" xfId="39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4" fontId="1" fillId="0" borderId="0" xfId="39" applyFont="1" applyFill="1" applyBorder="1" applyAlignment="1">
      <alignment horizontal="right"/>
    </xf>
    <xf numFmtId="44" fontId="1" fillId="0" borderId="11" xfId="39" applyFont="1" applyFill="1" applyBorder="1" applyAlignment="1">
      <alignment horizontal="center"/>
    </xf>
    <xf numFmtId="44" fontId="1" fillId="0" borderId="15" xfId="39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44" fontId="1" fillId="0" borderId="16" xfId="39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9" fontId="2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3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44" fontId="2" fillId="0" borderId="35" xfId="39" applyFont="1" applyBorder="1" applyAlignment="1">
      <alignment horizontal="right"/>
    </xf>
    <xf numFmtId="0" fontId="1" fillId="0" borderId="34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right"/>
    </xf>
    <xf numFmtId="44" fontId="1" fillId="0" borderId="35" xfId="39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5" fillId="0" borderId="0" xfId="47" applyBorder="1">
      <alignment/>
      <protection/>
    </xf>
    <xf numFmtId="0" fontId="6" fillId="0" borderId="0" xfId="47" applyFont="1" applyBorder="1" applyProtection="1">
      <alignment/>
      <protection locked="0"/>
    </xf>
    <xf numFmtId="0" fontId="7" fillId="0" borderId="0" xfId="47" applyFont="1" applyBorder="1">
      <alignment/>
      <protection/>
    </xf>
    <xf numFmtId="0" fontId="5" fillId="0" borderId="0" xfId="47" applyBorder="1" applyProtection="1">
      <alignment/>
      <protection locked="0"/>
    </xf>
    <xf numFmtId="0" fontId="9" fillId="0" borderId="0" xfId="47" applyFont="1" applyBorder="1" applyAlignment="1" applyProtection="1">
      <alignment horizontal="left"/>
      <protection locked="0"/>
    </xf>
    <xf numFmtId="0" fontId="10" fillId="0" borderId="0" xfId="47" applyFont="1" applyBorder="1" applyAlignment="1" applyProtection="1">
      <alignment horizontal="left"/>
      <protection locked="0"/>
    </xf>
    <xf numFmtId="0" fontId="10" fillId="0" borderId="0" xfId="47" applyFont="1" applyBorder="1" applyAlignment="1">
      <alignment horizontal="left"/>
      <protection/>
    </xf>
    <xf numFmtId="0" fontId="0" fillId="0" borderId="0" xfId="47" applyFont="1" applyBorder="1" applyAlignment="1" applyProtection="1">
      <alignment horizontal="left"/>
      <protection locked="0"/>
    </xf>
    <xf numFmtId="0" fontId="0" fillId="0" borderId="0" xfId="47" applyFont="1" applyBorder="1" applyAlignment="1">
      <alignment horizontal="left"/>
      <protection/>
    </xf>
    <xf numFmtId="44" fontId="5" fillId="0" borderId="0" xfId="47" applyNumberFormat="1" applyBorder="1">
      <alignment/>
      <protection/>
    </xf>
    <xf numFmtId="0" fontId="5" fillId="0" borderId="15" xfId="47" applyBorder="1">
      <alignment/>
      <protection/>
    </xf>
    <xf numFmtId="44" fontId="7" fillId="0" borderId="15" xfId="47" applyNumberFormat="1" applyFont="1" applyBorder="1" applyProtection="1">
      <alignment/>
      <protection locked="0"/>
    </xf>
    <xf numFmtId="0" fontId="12" fillId="0" borderId="15" xfId="47" applyFont="1" applyBorder="1" applyProtection="1">
      <alignment/>
      <protection locked="0"/>
    </xf>
    <xf numFmtId="0" fontId="1" fillId="0" borderId="15" xfId="47" applyFont="1" applyBorder="1" applyProtection="1">
      <alignment/>
      <protection locked="0"/>
    </xf>
    <xf numFmtId="0" fontId="9" fillId="0" borderId="15" xfId="47" applyFont="1" applyBorder="1" applyProtection="1">
      <alignment/>
      <protection locked="0"/>
    </xf>
    <xf numFmtId="0" fontId="5" fillId="0" borderId="15" xfId="47" applyBorder="1" applyProtection="1">
      <alignment/>
      <protection locked="0"/>
    </xf>
    <xf numFmtId="0" fontId="11" fillId="0" borderId="15" xfId="47" applyFont="1" applyBorder="1" applyAlignment="1" applyProtection="1">
      <alignment horizontal="left"/>
      <protection/>
    </xf>
    <xf numFmtId="0" fontId="5" fillId="0" borderId="15" xfId="47" applyBorder="1" applyProtection="1">
      <alignment/>
      <protection/>
    </xf>
    <xf numFmtId="0" fontId="7" fillId="0" borderId="15" xfId="47" applyFont="1" applyBorder="1" applyProtection="1">
      <alignment/>
      <protection/>
    </xf>
    <xf numFmtId="0" fontId="7" fillId="0" borderId="15" xfId="47" applyFont="1" applyBorder="1" applyAlignment="1" applyProtection="1">
      <alignment horizontal="left"/>
      <protection/>
    </xf>
    <xf numFmtId="0" fontId="7" fillId="0" borderId="15" xfId="47" applyFont="1" applyBorder="1" applyAlignment="1" applyProtection="1">
      <alignment horizontal="right"/>
      <protection/>
    </xf>
    <xf numFmtId="0" fontId="12" fillId="0" borderId="15" xfId="47" applyFont="1" applyBorder="1" applyProtection="1">
      <alignment/>
      <protection/>
    </xf>
    <xf numFmtId="0" fontId="10" fillId="0" borderId="15" xfId="47" applyFont="1" applyBorder="1" applyAlignment="1" applyProtection="1">
      <alignment horizontal="left"/>
      <protection/>
    </xf>
    <xf numFmtId="0" fontId="1" fillId="0" borderId="15" xfId="47" applyFont="1" applyBorder="1" applyProtection="1">
      <alignment/>
      <protection/>
    </xf>
    <xf numFmtId="0" fontId="13" fillId="0" borderId="15" xfId="47" applyFont="1" applyBorder="1" applyAlignment="1" applyProtection="1">
      <alignment horizontal="left"/>
      <protection/>
    </xf>
    <xf numFmtId="0" fontId="9" fillId="0" borderId="15" xfId="47" applyFont="1" applyBorder="1" applyProtection="1">
      <alignment/>
      <protection/>
    </xf>
    <xf numFmtId="44" fontId="7" fillId="0" borderId="15" xfId="47" applyNumberFormat="1" applyFont="1" applyBorder="1" applyProtection="1">
      <alignment/>
      <protection/>
    </xf>
    <xf numFmtId="0" fontId="7" fillId="0" borderId="15" xfId="47" applyFont="1" applyBorder="1" applyAlignment="1" applyProtection="1">
      <alignment horizontal="center"/>
      <protection/>
    </xf>
    <xf numFmtId="0" fontId="7" fillId="0" borderId="15" xfId="47" applyFont="1" applyBorder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0" xfId="47" applyFont="1" applyBorder="1" applyAlignment="1" applyProtection="1">
      <alignment horizontal="center"/>
      <protection locked="0"/>
    </xf>
    <xf numFmtId="0" fontId="8" fillId="0" borderId="0" xfId="47" applyFont="1" applyBorder="1" applyAlignment="1">
      <alignment horizontal="center"/>
      <protection/>
    </xf>
    <xf numFmtId="44" fontId="12" fillId="0" borderId="15" xfId="47" applyNumberFormat="1" applyFont="1" applyBorder="1" applyProtection="1">
      <alignment/>
      <protection/>
    </xf>
    <xf numFmtId="44" fontId="12" fillId="0" borderId="15" xfId="47" applyNumberFormat="1" applyFont="1" applyBorder="1" applyProtection="1">
      <alignment/>
      <protection/>
    </xf>
    <xf numFmtId="44" fontId="1" fillId="0" borderId="15" xfId="47" applyNumberFormat="1" applyFont="1" applyBorder="1" applyProtection="1">
      <alignment/>
      <protection/>
    </xf>
    <xf numFmtId="44" fontId="9" fillId="0" borderId="15" xfId="47" applyNumberFormat="1" applyFont="1" applyBorder="1" applyProtection="1">
      <alignment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lektroinstalac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54" sqref="D54"/>
    </sheetView>
  </sheetViews>
  <sheetFormatPr defaultColWidth="9.00390625" defaultRowHeight="12.75"/>
  <cols>
    <col min="1" max="1" width="27.25390625" style="16" customWidth="1"/>
    <col min="2" max="2" width="4.625" style="16" customWidth="1"/>
    <col min="3" max="3" width="6.25390625" style="16" customWidth="1"/>
    <col min="4" max="4" width="15.75390625" style="16" customWidth="1"/>
    <col min="5" max="5" width="15.625" style="16" customWidth="1"/>
    <col min="6" max="6" width="14.125" style="16" customWidth="1"/>
    <col min="7" max="9" width="9.125" style="16" customWidth="1"/>
    <col min="10" max="10" width="9.625" style="16" bestFit="1" customWidth="1"/>
    <col min="11" max="16384" width="9.125" style="16" customWidth="1"/>
  </cols>
  <sheetData>
    <row r="1" spans="1:6" ht="12.75">
      <c r="A1" s="51" t="s">
        <v>7</v>
      </c>
      <c r="B1" s="107" t="s">
        <v>86</v>
      </c>
      <c r="C1" s="107"/>
      <c r="D1" s="107"/>
      <c r="E1" s="107"/>
      <c r="F1" s="108"/>
    </row>
    <row r="2" spans="1:6" ht="12.75">
      <c r="A2" s="52" t="s">
        <v>8</v>
      </c>
      <c r="B2" s="103" t="s">
        <v>58</v>
      </c>
      <c r="C2" s="103"/>
      <c r="D2" s="103"/>
      <c r="E2" s="103"/>
      <c r="F2" s="104"/>
    </row>
    <row r="3" spans="1:6" ht="12.75">
      <c r="A3" s="52" t="s">
        <v>21</v>
      </c>
      <c r="B3" s="105" t="s">
        <v>112</v>
      </c>
      <c r="C3" s="105"/>
      <c r="D3" s="105"/>
      <c r="E3" s="105"/>
      <c r="F3" s="106"/>
    </row>
    <row r="4" spans="1:6" ht="13.5" thickBot="1">
      <c r="A4" s="52"/>
      <c r="B4" s="53" t="s">
        <v>113</v>
      </c>
      <c r="C4" s="54"/>
      <c r="D4" s="54"/>
      <c r="E4" s="54"/>
      <c r="F4" s="55"/>
    </row>
    <row r="5" spans="1:6" ht="12">
      <c r="A5" s="17"/>
      <c r="B5" s="21"/>
      <c r="C5" s="22"/>
      <c r="D5" s="23" t="s">
        <v>10</v>
      </c>
      <c r="E5" s="23" t="s">
        <v>17</v>
      </c>
      <c r="F5" s="24" t="s">
        <v>0</v>
      </c>
    </row>
    <row r="6" spans="1:6" ht="12">
      <c r="A6" s="18"/>
      <c r="B6" s="25"/>
      <c r="C6" s="26"/>
      <c r="D6" s="27" t="s">
        <v>9</v>
      </c>
      <c r="E6" s="27" t="s">
        <v>9</v>
      </c>
      <c r="F6" s="28" t="s">
        <v>9</v>
      </c>
    </row>
    <row r="7" spans="1:6" ht="12">
      <c r="A7" s="18"/>
      <c r="B7" s="25" t="s">
        <v>18</v>
      </c>
      <c r="C7" s="26" t="s">
        <v>6</v>
      </c>
      <c r="D7" s="27" t="s">
        <v>2</v>
      </c>
      <c r="E7" s="27"/>
      <c r="F7" s="28" t="s">
        <v>2</v>
      </c>
    </row>
    <row r="8" spans="1:6" ht="12">
      <c r="A8" s="18" t="s">
        <v>20</v>
      </c>
      <c r="B8" s="25">
        <v>20</v>
      </c>
      <c r="C8" s="26">
        <v>0</v>
      </c>
      <c r="D8" s="29">
        <f>C8*B8</f>
        <v>0</v>
      </c>
      <c r="E8" s="27"/>
      <c r="F8" s="28"/>
    </row>
    <row r="9" spans="1:6" ht="12">
      <c r="A9" s="30" t="s">
        <v>3</v>
      </c>
      <c r="B9" s="31"/>
      <c r="C9" s="32"/>
      <c r="D9" s="33">
        <f>'Elektroinstalace '!G158</f>
        <v>0</v>
      </c>
      <c r="E9" s="34"/>
      <c r="F9" s="35"/>
    </row>
    <row r="10" spans="1:6" ht="12">
      <c r="A10" s="30" t="s">
        <v>4</v>
      </c>
      <c r="B10" s="31"/>
      <c r="C10" s="32"/>
      <c r="D10" s="36"/>
      <c r="E10" s="33">
        <f>'Elektroinstalace '!G115</f>
        <v>0</v>
      </c>
      <c r="F10" s="35"/>
    </row>
    <row r="11" spans="1:6" ht="12">
      <c r="A11" s="30"/>
      <c r="B11" s="25"/>
      <c r="C11" s="26"/>
      <c r="D11" s="34"/>
      <c r="E11" s="73"/>
      <c r="F11" s="35"/>
    </row>
    <row r="12" spans="1:6" ht="12">
      <c r="A12" s="18"/>
      <c r="B12" s="25"/>
      <c r="C12" s="26"/>
      <c r="D12" s="34"/>
      <c r="E12" s="29"/>
      <c r="F12" s="35"/>
    </row>
    <row r="13" spans="1:6" ht="12">
      <c r="A13" s="18" t="s">
        <v>13</v>
      </c>
      <c r="B13" s="25"/>
      <c r="C13" s="37">
        <v>0.06</v>
      </c>
      <c r="D13" s="29">
        <f>ROUND((D9)*C13,0)</f>
        <v>0</v>
      </c>
      <c r="E13" s="34"/>
      <c r="F13" s="35"/>
    </row>
    <row r="14" spans="1:6" ht="12">
      <c r="A14" s="18" t="s">
        <v>12</v>
      </c>
      <c r="B14" s="25"/>
      <c r="C14" s="37">
        <v>0.06</v>
      </c>
      <c r="D14" s="34"/>
      <c r="E14" s="29">
        <f>ROUND((E10+E11)*C14,0)</f>
        <v>0</v>
      </c>
      <c r="F14" s="35"/>
    </row>
    <row r="15" spans="1:6" ht="12">
      <c r="A15" s="38"/>
      <c r="B15" s="31"/>
      <c r="C15" s="32"/>
      <c r="D15" s="36"/>
      <c r="E15" s="36"/>
      <c r="F15" s="39"/>
    </row>
    <row r="16" spans="1:6" ht="12">
      <c r="A16" s="40" t="s">
        <v>0</v>
      </c>
      <c r="B16" s="25"/>
      <c r="C16" s="26"/>
      <c r="D16" s="34"/>
      <c r="E16" s="34"/>
      <c r="F16" s="41"/>
    </row>
    <row r="17" spans="1:6" ht="12">
      <c r="A17" s="18"/>
      <c r="B17" s="25"/>
      <c r="C17" s="26"/>
      <c r="D17" s="34"/>
      <c r="E17" s="29"/>
      <c r="F17" s="42"/>
    </row>
    <row r="18" spans="1:6" ht="12">
      <c r="A18" s="18"/>
      <c r="B18" s="25"/>
      <c r="C18" s="26"/>
      <c r="D18" s="34"/>
      <c r="E18" s="29"/>
      <c r="F18" s="42"/>
    </row>
    <row r="19" spans="1:6" ht="12">
      <c r="A19" s="18"/>
      <c r="B19" s="25"/>
      <c r="C19" s="26"/>
      <c r="D19" s="34"/>
      <c r="E19" s="29"/>
      <c r="F19" s="42"/>
    </row>
    <row r="20" spans="1:6" ht="12">
      <c r="A20" s="18"/>
      <c r="B20" s="25"/>
      <c r="C20" s="26"/>
      <c r="D20" s="34"/>
      <c r="E20" s="29"/>
      <c r="F20" s="42"/>
    </row>
    <row r="21" spans="1:6" ht="12">
      <c r="A21" s="18"/>
      <c r="B21" s="25"/>
      <c r="C21" s="26"/>
      <c r="D21" s="34"/>
      <c r="E21" s="29"/>
      <c r="F21" s="42"/>
    </row>
    <row r="22" spans="1:6" ht="12">
      <c r="A22" s="18"/>
      <c r="B22" s="25"/>
      <c r="C22" s="26"/>
      <c r="D22" s="34"/>
      <c r="E22" s="29"/>
      <c r="F22" s="42"/>
    </row>
    <row r="23" spans="1:6" ht="12">
      <c r="A23" s="18"/>
      <c r="B23" s="25"/>
      <c r="C23" s="26"/>
      <c r="D23" s="34"/>
      <c r="E23" s="29"/>
      <c r="F23" s="42"/>
    </row>
    <row r="24" spans="1:6" ht="12">
      <c r="A24" s="18"/>
      <c r="B24" s="25"/>
      <c r="C24" s="26"/>
      <c r="D24" s="34"/>
      <c r="E24" s="29"/>
      <c r="F24" s="42"/>
    </row>
    <row r="25" spans="1:6" ht="12">
      <c r="A25" s="18"/>
      <c r="B25" s="25"/>
      <c r="C25" s="26"/>
      <c r="D25" s="34"/>
      <c r="E25" s="29"/>
      <c r="F25" s="42"/>
    </row>
    <row r="26" spans="1:6" ht="12">
      <c r="A26" s="18"/>
      <c r="B26" s="25"/>
      <c r="C26" s="26"/>
      <c r="D26" s="34"/>
      <c r="E26" s="29"/>
      <c r="F26" s="41"/>
    </row>
    <row r="27" spans="1:6" ht="12">
      <c r="A27" s="18"/>
      <c r="B27" s="25"/>
      <c r="C27" s="26"/>
      <c r="D27" s="34"/>
      <c r="E27" s="29"/>
      <c r="F27" s="41"/>
    </row>
    <row r="28" spans="1:6" ht="12">
      <c r="A28" s="18"/>
      <c r="B28" s="25"/>
      <c r="C28" s="26"/>
      <c r="D28" s="34"/>
      <c r="E28" s="34"/>
      <c r="F28" s="41"/>
    </row>
    <row r="29" spans="1:6" ht="12">
      <c r="A29" s="18"/>
      <c r="B29" s="25"/>
      <c r="C29" s="26"/>
      <c r="D29" s="34"/>
      <c r="E29" s="34"/>
      <c r="F29" s="41"/>
    </row>
    <row r="30" spans="1:6" ht="12">
      <c r="A30" s="18"/>
      <c r="B30" s="25"/>
      <c r="C30" s="26"/>
      <c r="D30" s="34"/>
      <c r="E30" s="34"/>
      <c r="F30" s="41"/>
    </row>
    <row r="31" spans="1:6" ht="12">
      <c r="A31" s="18"/>
      <c r="B31" s="25"/>
      <c r="C31" s="26"/>
      <c r="D31" s="34"/>
      <c r="E31" s="34"/>
      <c r="F31" s="41"/>
    </row>
    <row r="32" spans="1:6" ht="12">
      <c r="A32" s="18"/>
      <c r="B32" s="25"/>
      <c r="C32" s="26"/>
      <c r="D32" s="34"/>
      <c r="E32" s="34"/>
      <c r="F32" s="41"/>
    </row>
    <row r="33" spans="1:6" ht="12">
      <c r="A33" s="18"/>
      <c r="B33" s="25"/>
      <c r="C33" s="26"/>
      <c r="D33" s="34"/>
      <c r="E33" s="34"/>
      <c r="F33" s="41"/>
    </row>
    <row r="34" spans="1:6" ht="12">
      <c r="A34" s="18"/>
      <c r="B34" s="25"/>
      <c r="C34" s="26"/>
      <c r="D34" s="34"/>
      <c r="E34" s="34"/>
      <c r="F34" s="41"/>
    </row>
    <row r="35" spans="1:6" ht="12">
      <c r="A35" s="18"/>
      <c r="B35" s="25"/>
      <c r="C35" s="26"/>
      <c r="D35" s="34"/>
      <c r="E35" s="34"/>
      <c r="F35" s="41"/>
    </row>
    <row r="36" spans="1:6" ht="12">
      <c r="A36" s="18"/>
      <c r="B36" s="25"/>
      <c r="C36" s="26"/>
      <c r="D36" s="34"/>
      <c r="E36" s="34"/>
      <c r="F36" s="41"/>
    </row>
    <row r="37" spans="1:6" ht="12">
      <c r="A37" s="18"/>
      <c r="B37" s="25"/>
      <c r="C37" s="26"/>
      <c r="D37" s="34"/>
      <c r="E37" s="34"/>
      <c r="F37" s="41"/>
    </row>
    <row r="38" spans="1:6" ht="12">
      <c r="A38" s="18"/>
      <c r="B38" s="25"/>
      <c r="C38" s="26"/>
      <c r="D38" s="34"/>
      <c r="E38" s="34"/>
      <c r="F38" s="20"/>
    </row>
    <row r="39" spans="1:6" ht="12">
      <c r="A39" s="43"/>
      <c r="B39" s="25"/>
      <c r="C39" s="26"/>
      <c r="D39" s="34"/>
      <c r="E39" s="34"/>
      <c r="F39" s="42"/>
    </row>
    <row r="40" spans="1:6" ht="12">
      <c r="A40" s="18"/>
      <c r="B40" s="25"/>
      <c r="C40" s="26"/>
      <c r="D40" s="34"/>
      <c r="E40" s="29"/>
      <c r="F40" s="41"/>
    </row>
    <row r="41" spans="1:6" ht="12">
      <c r="A41" s="18"/>
      <c r="B41" s="25"/>
      <c r="C41" s="26"/>
      <c r="D41" s="34"/>
      <c r="E41" s="29"/>
      <c r="F41" s="41"/>
    </row>
    <row r="42" spans="1:6" ht="12">
      <c r="A42" s="18"/>
      <c r="B42" s="25"/>
      <c r="C42" s="26"/>
      <c r="D42" s="34"/>
      <c r="E42" s="29"/>
      <c r="F42" s="41"/>
    </row>
    <row r="43" spans="1:6" ht="12">
      <c r="A43" s="18"/>
      <c r="B43" s="25"/>
      <c r="C43" s="37"/>
      <c r="D43" s="34"/>
      <c r="E43" s="34"/>
      <c r="F43" s="41"/>
    </row>
    <row r="44" spans="1:6" ht="12">
      <c r="A44" s="18" t="s">
        <v>11</v>
      </c>
      <c r="B44" s="25"/>
      <c r="C44" s="44">
        <v>0.036</v>
      </c>
      <c r="D44" s="29">
        <f>ROUND(SUM(F16:F40)*C44,0)</f>
        <v>0</v>
      </c>
      <c r="E44" s="45"/>
      <c r="F44" s="46"/>
    </row>
    <row r="45" spans="1:6" ht="12">
      <c r="A45" s="67"/>
      <c r="B45" s="47"/>
      <c r="C45" s="48"/>
      <c r="D45" s="49"/>
      <c r="E45" s="50"/>
      <c r="F45" s="68"/>
    </row>
    <row r="46" spans="1:6" ht="12.75">
      <c r="A46" s="69" t="s">
        <v>14</v>
      </c>
      <c r="B46" s="56"/>
      <c r="C46" s="57"/>
      <c r="D46" s="14">
        <f>ROUND(D8+D9+D13+D44,0)</f>
        <v>0</v>
      </c>
      <c r="E46" s="13"/>
      <c r="F46" s="70"/>
    </row>
    <row r="47" spans="1:6" ht="12.75">
      <c r="A47" s="69" t="s">
        <v>15</v>
      </c>
      <c r="B47" s="58"/>
      <c r="C47" s="59"/>
      <c r="D47" s="14"/>
      <c r="E47" s="12">
        <f>ROUND(E10+E11+E14,0)</f>
        <v>0</v>
      </c>
      <c r="F47" s="70"/>
    </row>
    <row r="48" spans="1:6" ht="12.75">
      <c r="A48" s="69" t="s">
        <v>16</v>
      </c>
      <c r="B48" s="56"/>
      <c r="C48" s="60"/>
      <c r="D48" s="14"/>
      <c r="E48" s="61"/>
      <c r="F48" s="71">
        <f>SUM(F16:F43)</f>
        <v>0</v>
      </c>
    </row>
    <row r="49" spans="1:6" ht="12.75">
      <c r="A49" s="69"/>
      <c r="B49" s="62"/>
      <c r="C49" s="63"/>
      <c r="D49" s="15"/>
      <c r="E49" s="61"/>
      <c r="F49" s="72"/>
    </row>
    <row r="50" spans="1:6" ht="12.75">
      <c r="A50" s="4" t="s">
        <v>19</v>
      </c>
      <c r="B50" s="64"/>
      <c r="C50" s="64"/>
      <c r="D50" s="2"/>
      <c r="E50" s="3">
        <f>D46+E47+F48</f>
        <v>0</v>
      </c>
      <c r="F50" s="5"/>
    </row>
    <row r="51" spans="1:6" ht="13.5" thickBot="1">
      <c r="A51" s="4" t="s">
        <v>119</v>
      </c>
      <c r="B51" s="65"/>
      <c r="C51" s="66"/>
      <c r="D51" s="9"/>
      <c r="E51" s="10">
        <f>E50+F53</f>
        <v>0</v>
      </c>
      <c r="F51" s="11"/>
    </row>
    <row r="52" spans="1:6" ht="12.75">
      <c r="A52" s="6" t="s">
        <v>5</v>
      </c>
      <c r="B52" s="7" t="s">
        <v>18</v>
      </c>
      <c r="C52" s="7"/>
      <c r="D52" s="7" t="s">
        <v>6</v>
      </c>
      <c r="E52" s="7"/>
      <c r="F52" s="8" t="s">
        <v>2</v>
      </c>
    </row>
    <row r="53" spans="1:6" ht="13.5" thickBot="1">
      <c r="A53" s="115" t="s">
        <v>1</v>
      </c>
      <c r="B53" s="116">
        <v>16</v>
      </c>
      <c r="C53" s="117"/>
      <c r="D53" s="118">
        <v>0</v>
      </c>
      <c r="E53" s="118"/>
      <c r="F53" s="119">
        <f>B53*D53</f>
        <v>0</v>
      </c>
    </row>
    <row r="54" spans="1:6" ht="12">
      <c r="A54" s="19"/>
      <c r="B54" s="19"/>
      <c r="C54" s="19"/>
      <c r="D54" s="19"/>
      <c r="E54" s="19"/>
      <c r="F54" s="19"/>
    </row>
  </sheetData>
  <sheetProtection password="CF7A" sheet="1"/>
  <protectedRanges>
    <protectedRange sqref="C8 D53" name="Oblast1"/>
  </protectedRanges>
  <mergeCells count="3">
    <mergeCell ref="B2:F2"/>
    <mergeCell ref="B3:F3"/>
    <mergeCell ref="B1:F1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showGridLines="0" zoomScalePageLayoutView="0" workbookViewId="0" topLeftCell="A127">
      <selection activeCell="D154" sqref="D154"/>
    </sheetView>
  </sheetViews>
  <sheetFormatPr defaultColWidth="11.375" defaultRowHeight="12.75"/>
  <cols>
    <col min="1" max="1" width="20.75390625" style="74" customWidth="1"/>
    <col min="2" max="2" width="13.75390625" style="74" customWidth="1"/>
    <col min="3" max="6" width="12.75390625" style="74" customWidth="1"/>
    <col min="7" max="7" width="19.25390625" style="74" customWidth="1"/>
    <col min="8" max="8" width="13.25390625" style="74" customWidth="1"/>
    <col min="9" max="16384" width="11.375" style="74" customWidth="1"/>
  </cols>
  <sheetData>
    <row r="1" ht="16.5">
      <c r="K1" s="75"/>
    </row>
    <row r="2" spans="1:7" ht="11.25" customHeight="1">
      <c r="A2" s="76"/>
      <c r="B2" s="76"/>
      <c r="C2" s="76"/>
      <c r="D2" s="76"/>
      <c r="E2" s="76"/>
      <c r="F2" s="76"/>
      <c r="G2" s="76"/>
    </row>
    <row r="3" spans="1:7" ht="11.25" customHeight="1">
      <c r="A3" s="76"/>
      <c r="B3" s="76"/>
      <c r="C3" s="76"/>
      <c r="D3" s="76"/>
      <c r="E3" s="76"/>
      <c r="F3" s="76"/>
      <c r="G3" s="76"/>
    </row>
    <row r="4" spans="1:7" ht="11.25" customHeight="1">
      <c r="A4" s="76"/>
      <c r="B4" s="76"/>
      <c r="C4" s="76"/>
      <c r="D4" s="76"/>
      <c r="E4" s="76"/>
      <c r="F4" s="76"/>
      <c r="G4" s="76"/>
    </row>
    <row r="5" spans="1:7" ht="11.25" customHeight="1">
      <c r="A5" s="76"/>
      <c r="B5" s="76"/>
      <c r="C5" s="76"/>
      <c r="D5" s="76"/>
      <c r="E5" s="76"/>
      <c r="F5" s="76"/>
      <c r="G5" s="76"/>
    </row>
    <row r="6" spans="1:7" ht="11.25" customHeight="1">
      <c r="A6" s="76"/>
      <c r="B6" s="76"/>
      <c r="C6" s="76"/>
      <c r="D6" s="76"/>
      <c r="E6" s="76"/>
      <c r="F6" s="76"/>
      <c r="G6" s="76"/>
    </row>
    <row r="7" spans="1:7" ht="11.25" customHeight="1">
      <c r="A7" s="76"/>
      <c r="B7" s="76"/>
      <c r="C7" s="76"/>
      <c r="D7" s="76"/>
      <c r="E7" s="76"/>
      <c r="F7" s="76"/>
      <c r="G7" s="76"/>
    </row>
    <row r="8" spans="1:7" ht="11.25" customHeight="1">
      <c r="A8" s="76"/>
      <c r="B8" s="76"/>
      <c r="C8" s="76"/>
      <c r="D8" s="76"/>
      <c r="E8" s="76"/>
      <c r="F8" s="76"/>
      <c r="G8" s="76"/>
    </row>
    <row r="9" spans="1:7" ht="11.25" customHeight="1">
      <c r="A9" s="76"/>
      <c r="B9" s="76"/>
      <c r="C9" s="76"/>
      <c r="D9" s="76"/>
      <c r="E9" s="76"/>
      <c r="F9" s="76"/>
      <c r="G9" s="76"/>
    </row>
    <row r="10" spans="1:7" ht="11.25" customHeight="1">
      <c r="A10" s="76"/>
      <c r="B10" s="76"/>
      <c r="C10" s="76"/>
      <c r="D10" s="76"/>
      <c r="E10" s="76"/>
      <c r="F10" s="76"/>
      <c r="G10" s="76"/>
    </row>
    <row r="11" spans="1:7" ht="11.25" customHeight="1">
      <c r="A11" s="76"/>
      <c r="B11" s="76"/>
      <c r="C11" s="76"/>
      <c r="D11" s="76"/>
      <c r="E11" s="76"/>
      <c r="F11" s="76"/>
      <c r="G11" s="76"/>
    </row>
    <row r="12" spans="1:7" ht="11.25" customHeight="1">
      <c r="A12" s="76"/>
      <c r="B12" s="76"/>
      <c r="C12" s="76"/>
      <c r="D12" s="76"/>
      <c r="E12" s="76"/>
      <c r="F12" s="76"/>
      <c r="G12" s="76"/>
    </row>
    <row r="13" spans="1:7" ht="11.25" customHeight="1">
      <c r="A13" s="76"/>
      <c r="B13" s="76"/>
      <c r="C13" s="76"/>
      <c r="D13" s="76"/>
      <c r="E13" s="76"/>
      <c r="F13" s="76"/>
      <c r="G13" s="76"/>
    </row>
    <row r="14" spans="1:7" ht="11.25" customHeight="1">
      <c r="A14" s="76"/>
      <c r="B14" s="76"/>
      <c r="C14" s="76"/>
      <c r="D14" s="76"/>
      <c r="E14" s="76"/>
      <c r="F14" s="76"/>
      <c r="G14" s="76"/>
    </row>
    <row r="15" spans="1:7" ht="11.25" customHeight="1">
      <c r="A15" s="76"/>
      <c r="B15" s="76"/>
      <c r="C15" s="76"/>
      <c r="D15" s="76"/>
      <c r="E15" s="76"/>
      <c r="F15" s="76"/>
      <c r="G15" s="76"/>
    </row>
    <row r="16" spans="1:11" ht="30" customHeight="1">
      <c r="A16" s="109" t="s">
        <v>57</v>
      </c>
      <c r="B16" s="110"/>
      <c r="C16" s="110"/>
      <c r="D16" s="110"/>
      <c r="E16" s="110"/>
      <c r="F16" s="110"/>
      <c r="G16" s="110"/>
      <c r="K16" s="77"/>
    </row>
    <row r="17" spans="1:11" ht="30" customHeight="1">
      <c r="A17" s="109"/>
      <c r="B17" s="110"/>
      <c r="C17" s="110"/>
      <c r="D17" s="110"/>
      <c r="E17" s="110"/>
      <c r="F17" s="110"/>
      <c r="G17" s="110"/>
      <c r="K17" s="77"/>
    </row>
    <row r="18" spans="1:7" ht="11.25" customHeight="1">
      <c r="A18" s="76"/>
      <c r="B18" s="76"/>
      <c r="C18" s="76"/>
      <c r="D18" s="76"/>
      <c r="E18" s="76"/>
      <c r="F18" s="76"/>
      <c r="G18" s="76"/>
    </row>
    <row r="19" spans="1:11" ht="30" customHeight="1">
      <c r="A19" s="78"/>
      <c r="K19" s="77"/>
    </row>
    <row r="20" spans="1:7" ht="11.25" customHeight="1">
      <c r="A20" s="76"/>
      <c r="B20" s="76"/>
      <c r="C20" s="76"/>
      <c r="D20" s="76"/>
      <c r="E20" s="76"/>
      <c r="F20" s="76"/>
      <c r="G20" s="76"/>
    </row>
    <row r="21" spans="1:11" ht="30" customHeight="1">
      <c r="A21" s="78"/>
      <c r="K21" s="77"/>
    </row>
    <row r="22" spans="1:11" ht="30" customHeight="1">
      <c r="A22" s="78"/>
      <c r="K22" s="77"/>
    </row>
    <row r="23" spans="1:7" ht="11.25" customHeight="1">
      <c r="A23" s="76"/>
      <c r="B23" s="76"/>
      <c r="C23" s="76"/>
      <c r="D23" s="76"/>
      <c r="E23" s="76"/>
      <c r="F23" s="76"/>
      <c r="G23" s="76"/>
    </row>
    <row r="24" spans="1:7" ht="11.25" customHeight="1">
      <c r="A24" s="76"/>
      <c r="B24" s="76"/>
      <c r="C24" s="76"/>
      <c r="D24" s="76"/>
      <c r="E24" s="76"/>
      <c r="F24" s="76"/>
      <c r="G24" s="76"/>
    </row>
    <row r="25" spans="1:7" ht="11.25" customHeight="1">
      <c r="A25" s="76"/>
      <c r="B25" s="76"/>
      <c r="C25" s="76"/>
      <c r="D25" s="76"/>
      <c r="E25" s="76"/>
      <c r="F25" s="76"/>
      <c r="G25" s="76"/>
    </row>
    <row r="26" spans="1:11" ht="30" customHeight="1">
      <c r="A26" s="78" t="s">
        <v>22</v>
      </c>
      <c r="K26" s="77"/>
    </row>
    <row r="27" spans="1:11" ht="30" customHeight="1">
      <c r="A27" s="78" t="s">
        <v>87</v>
      </c>
      <c r="K27" s="77"/>
    </row>
    <row r="28" spans="1:11" ht="30" customHeight="1">
      <c r="A28" s="78" t="s">
        <v>22</v>
      </c>
      <c r="K28" s="77"/>
    </row>
    <row r="29" spans="1:7" ht="11.25" customHeight="1">
      <c r="A29" s="76"/>
      <c r="B29" s="76"/>
      <c r="C29" s="76"/>
      <c r="D29" s="76"/>
      <c r="E29" s="76"/>
      <c r="F29" s="76"/>
      <c r="G29" s="76"/>
    </row>
    <row r="30" spans="1:7" ht="11.25" customHeight="1">
      <c r="A30" s="76"/>
      <c r="B30" s="76"/>
      <c r="C30" s="76"/>
      <c r="D30" s="76"/>
      <c r="E30" s="76"/>
      <c r="F30" s="76"/>
      <c r="G30" s="76"/>
    </row>
    <row r="31" spans="1:7" ht="11.25" customHeight="1">
      <c r="A31" s="76"/>
      <c r="B31" s="76"/>
      <c r="C31" s="76"/>
      <c r="D31" s="76"/>
      <c r="E31" s="76"/>
      <c r="F31" s="76"/>
      <c r="G31" s="76"/>
    </row>
    <row r="32" spans="1:7" ht="11.25" customHeight="1">
      <c r="A32" s="76"/>
      <c r="B32" s="76"/>
      <c r="C32" s="76"/>
      <c r="D32" s="76"/>
      <c r="E32" s="76"/>
      <c r="F32" s="76"/>
      <c r="G32" s="76"/>
    </row>
    <row r="33" spans="1:7" ht="11.25" customHeight="1">
      <c r="A33" s="76"/>
      <c r="B33" s="76"/>
      <c r="C33" s="76"/>
      <c r="D33" s="76"/>
      <c r="E33" s="76"/>
      <c r="F33" s="76"/>
      <c r="G33" s="76"/>
    </row>
    <row r="34" spans="1:7" ht="11.25" customHeight="1">
      <c r="A34" s="76"/>
      <c r="B34" s="76"/>
      <c r="C34" s="76"/>
      <c r="D34" s="76"/>
      <c r="E34" s="76"/>
      <c r="F34" s="76"/>
      <c r="G34" s="76"/>
    </row>
    <row r="35" spans="1:7" ht="11.25" customHeight="1">
      <c r="A35" s="76"/>
      <c r="B35" s="76"/>
      <c r="C35" s="76"/>
      <c r="D35" s="76"/>
      <c r="E35" s="76"/>
      <c r="F35" s="76"/>
      <c r="G35" s="76"/>
    </row>
    <row r="36" spans="1:7" ht="11.25" customHeight="1">
      <c r="A36" s="76"/>
      <c r="B36" s="76"/>
      <c r="C36" s="76"/>
      <c r="D36" s="76"/>
      <c r="E36" s="76"/>
      <c r="F36" s="76"/>
      <c r="G36" s="76"/>
    </row>
    <row r="37" spans="1:7" ht="11.25" customHeight="1">
      <c r="A37" s="76"/>
      <c r="B37" s="76"/>
      <c r="C37" s="76"/>
      <c r="D37" s="76"/>
      <c r="E37" s="76"/>
      <c r="F37" s="76"/>
      <c r="G37" s="76"/>
    </row>
    <row r="38" spans="1:7" ht="11.25" customHeight="1">
      <c r="A38" s="76"/>
      <c r="B38" s="76"/>
      <c r="C38" s="76"/>
      <c r="D38" s="76"/>
      <c r="E38" s="76"/>
      <c r="F38" s="76"/>
      <c r="G38" s="76"/>
    </row>
    <row r="39" spans="1:7" ht="11.25" customHeight="1">
      <c r="A39" s="76"/>
      <c r="B39" s="76"/>
      <c r="C39" s="76"/>
      <c r="D39" s="76"/>
      <c r="E39" s="76"/>
      <c r="F39" s="76"/>
      <c r="G39" s="76"/>
    </row>
    <row r="40" spans="1:7" ht="11.25" customHeight="1">
      <c r="A40" s="76"/>
      <c r="B40" s="76"/>
      <c r="C40" s="76"/>
      <c r="D40" s="76"/>
      <c r="E40" s="76"/>
      <c r="F40" s="76"/>
      <c r="G40" s="76"/>
    </row>
    <row r="41" spans="1:11" ht="11.25" customHeight="1">
      <c r="A41" s="79" t="s">
        <v>23</v>
      </c>
      <c r="B41" s="80"/>
      <c r="C41" s="80"/>
      <c r="D41" s="80"/>
      <c r="E41" s="79" t="s">
        <v>24</v>
      </c>
      <c r="F41" s="79"/>
      <c r="G41" s="80"/>
      <c r="K41" s="77"/>
    </row>
    <row r="42" spans="1:11" ht="12.75" customHeight="1">
      <c r="A42" s="81" t="s">
        <v>22</v>
      </c>
      <c r="B42" s="82"/>
      <c r="C42" s="82"/>
      <c r="D42" s="82"/>
      <c r="E42" s="81" t="s">
        <v>25</v>
      </c>
      <c r="F42" s="81"/>
      <c r="G42" s="82"/>
      <c r="K42" s="77"/>
    </row>
    <row r="43" spans="1:11" ht="12.75" customHeight="1">
      <c r="A43" s="81" t="s">
        <v>22</v>
      </c>
      <c r="B43" s="82"/>
      <c r="C43" s="82"/>
      <c r="D43" s="82"/>
      <c r="E43" s="81" t="s">
        <v>22</v>
      </c>
      <c r="F43" s="81"/>
      <c r="G43" s="82"/>
      <c r="K43" s="77"/>
    </row>
    <row r="44" spans="1:11" ht="12.75" customHeight="1">
      <c r="A44" s="81" t="s">
        <v>22</v>
      </c>
      <c r="B44" s="82"/>
      <c r="C44" s="82"/>
      <c r="D44" s="82"/>
      <c r="E44" s="81" t="s">
        <v>22</v>
      </c>
      <c r="F44" s="81"/>
      <c r="G44" s="82"/>
      <c r="K44" s="77"/>
    </row>
    <row r="45" spans="1:11" ht="12.75" customHeight="1">
      <c r="A45" s="81"/>
      <c r="B45" s="82"/>
      <c r="C45" s="82"/>
      <c r="D45" s="82"/>
      <c r="E45" s="81" t="s">
        <v>59</v>
      </c>
      <c r="F45" s="81"/>
      <c r="G45" s="82"/>
      <c r="K45" s="77"/>
    </row>
    <row r="46" spans="1:11" ht="12.75" customHeight="1">
      <c r="A46" s="81" t="s">
        <v>26</v>
      </c>
      <c r="B46" s="82"/>
      <c r="C46" s="82"/>
      <c r="D46" s="82"/>
      <c r="E46" s="81" t="s">
        <v>27</v>
      </c>
      <c r="F46" s="81"/>
      <c r="G46" s="82"/>
      <c r="K46" s="77"/>
    </row>
    <row r="47" spans="1:11" ht="12.75" customHeight="1">
      <c r="A47" s="81" t="s">
        <v>28</v>
      </c>
      <c r="B47" s="82"/>
      <c r="C47" s="82"/>
      <c r="D47" s="82"/>
      <c r="E47" s="81" t="s">
        <v>28</v>
      </c>
      <c r="F47" s="81"/>
      <c r="G47" s="82"/>
      <c r="K47" s="77"/>
    </row>
    <row r="48" spans="1:11" ht="12.75" customHeight="1">
      <c r="A48" s="81" t="s">
        <v>29</v>
      </c>
      <c r="B48" s="82"/>
      <c r="C48" s="82"/>
      <c r="D48" s="82"/>
      <c r="E48" s="81" t="s">
        <v>29</v>
      </c>
      <c r="F48" s="81"/>
      <c r="G48" s="82"/>
      <c r="K48" s="77"/>
    </row>
    <row r="49" spans="1:11" ht="12.75" customHeight="1">
      <c r="A49" s="82"/>
      <c r="B49" s="82"/>
      <c r="C49" s="82"/>
      <c r="D49" s="82"/>
      <c r="E49" s="81" t="s">
        <v>30</v>
      </c>
      <c r="F49" s="81"/>
      <c r="G49" s="82"/>
      <c r="K49" s="77"/>
    </row>
    <row r="50" spans="1:11" ht="30" customHeight="1">
      <c r="A50" s="90" t="s">
        <v>31</v>
      </c>
      <c r="B50" s="91"/>
      <c r="C50" s="91"/>
      <c r="D50" s="89" t="s">
        <v>115</v>
      </c>
      <c r="E50" s="91" t="s">
        <v>116</v>
      </c>
      <c r="F50" s="91" t="s">
        <v>117</v>
      </c>
      <c r="G50" s="89" t="s">
        <v>118</v>
      </c>
      <c r="K50" s="77"/>
    </row>
    <row r="51" spans="1:11" ht="11.25" customHeight="1">
      <c r="A51" s="92"/>
      <c r="B51" s="92"/>
      <c r="C51" s="92"/>
      <c r="D51" s="102"/>
      <c r="E51" s="92"/>
      <c r="F51" s="101"/>
      <c r="G51" s="102"/>
      <c r="K51" s="77"/>
    </row>
    <row r="52" spans="1:7" ht="11.25" customHeight="1">
      <c r="A52" s="93" t="s">
        <v>88</v>
      </c>
      <c r="B52" s="92"/>
      <c r="C52" s="94" t="s">
        <v>32</v>
      </c>
      <c r="D52" s="85">
        <v>0</v>
      </c>
      <c r="E52" s="101">
        <v>19</v>
      </c>
      <c r="F52" s="101" t="s">
        <v>75</v>
      </c>
      <c r="G52" s="100">
        <f>D52*E52</f>
        <v>0</v>
      </c>
    </row>
    <row r="53" spans="1:7" ht="11.25" customHeight="1">
      <c r="A53" s="93" t="s">
        <v>89</v>
      </c>
      <c r="B53" s="92"/>
      <c r="C53" s="94"/>
      <c r="D53" s="85"/>
      <c r="E53" s="101"/>
      <c r="F53" s="101"/>
      <c r="G53" s="85"/>
    </row>
    <row r="54" spans="1:7" ht="11.25" customHeight="1">
      <c r="A54" s="93"/>
      <c r="B54" s="92"/>
      <c r="C54" s="94"/>
      <c r="D54" s="85"/>
      <c r="E54" s="101"/>
      <c r="F54" s="101"/>
      <c r="G54" s="85"/>
    </row>
    <row r="55" spans="1:7" ht="11.25" customHeight="1">
      <c r="A55" s="93" t="s">
        <v>107</v>
      </c>
      <c r="B55" s="92"/>
      <c r="C55" s="94" t="s">
        <v>32</v>
      </c>
      <c r="D55" s="85">
        <v>0</v>
      </c>
      <c r="E55" s="101">
        <v>4</v>
      </c>
      <c r="F55" s="101" t="s">
        <v>75</v>
      </c>
      <c r="G55" s="100">
        <f>D55*E55</f>
        <v>0</v>
      </c>
    </row>
    <row r="56" spans="1:7" ht="11.25" customHeight="1">
      <c r="A56" s="93"/>
      <c r="B56" s="92"/>
      <c r="C56" s="94"/>
      <c r="D56" s="85"/>
      <c r="E56" s="101"/>
      <c r="F56" s="101"/>
      <c r="G56" s="85"/>
    </row>
    <row r="57" spans="1:7" ht="11.25" customHeight="1">
      <c r="A57" s="93" t="s">
        <v>91</v>
      </c>
      <c r="B57" s="92"/>
      <c r="C57" s="94" t="s">
        <v>32</v>
      </c>
      <c r="D57" s="85">
        <v>0</v>
      </c>
      <c r="E57" s="101">
        <v>16</v>
      </c>
      <c r="F57" s="101" t="s">
        <v>75</v>
      </c>
      <c r="G57" s="100">
        <f>D57*E57</f>
        <v>0</v>
      </c>
    </row>
    <row r="58" spans="1:7" ht="11.25" customHeight="1">
      <c r="A58" s="93"/>
      <c r="B58" s="92"/>
      <c r="C58" s="94"/>
      <c r="D58" s="85"/>
      <c r="E58" s="101"/>
      <c r="F58" s="101"/>
      <c r="G58" s="85"/>
    </row>
    <row r="59" spans="1:7" ht="11.25" customHeight="1">
      <c r="A59" s="93" t="s">
        <v>92</v>
      </c>
      <c r="B59" s="92"/>
      <c r="C59" s="94" t="s">
        <v>32</v>
      </c>
      <c r="D59" s="85">
        <v>0</v>
      </c>
      <c r="E59" s="101">
        <v>4</v>
      </c>
      <c r="F59" s="101" t="s">
        <v>75</v>
      </c>
      <c r="G59" s="100">
        <f>D59*E59</f>
        <v>0</v>
      </c>
    </row>
    <row r="60" spans="1:7" ht="11.25" customHeight="1">
      <c r="A60" s="93"/>
      <c r="B60" s="92"/>
      <c r="C60" s="94"/>
      <c r="D60" s="85"/>
      <c r="E60" s="101"/>
      <c r="F60" s="101"/>
      <c r="G60" s="85"/>
    </row>
    <row r="61" spans="1:7" ht="11.25" customHeight="1">
      <c r="A61" s="93" t="s">
        <v>90</v>
      </c>
      <c r="B61" s="92"/>
      <c r="C61" s="94" t="s">
        <v>32</v>
      </c>
      <c r="D61" s="85">
        <v>0</v>
      </c>
      <c r="E61" s="101">
        <v>16</v>
      </c>
      <c r="F61" s="101" t="s">
        <v>75</v>
      </c>
      <c r="G61" s="100">
        <f>D61*E61</f>
        <v>0</v>
      </c>
    </row>
    <row r="62" spans="1:7" ht="11.25" customHeight="1">
      <c r="A62" s="93"/>
      <c r="B62" s="92"/>
      <c r="C62" s="94"/>
      <c r="D62" s="85"/>
      <c r="E62" s="101"/>
      <c r="F62" s="101"/>
      <c r="G62" s="85"/>
    </row>
    <row r="63" spans="1:7" ht="11.25" customHeight="1">
      <c r="A63" s="93" t="s">
        <v>93</v>
      </c>
      <c r="B63" s="92"/>
      <c r="C63" s="94" t="s">
        <v>32</v>
      </c>
      <c r="D63" s="85">
        <v>0</v>
      </c>
      <c r="E63" s="101">
        <v>8</v>
      </c>
      <c r="F63" s="101" t="s">
        <v>75</v>
      </c>
      <c r="G63" s="100">
        <f>D63*E63</f>
        <v>0</v>
      </c>
    </row>
    <row r="64" spans="1:7" ht="11.25" customHeight="1">
      <c r="A64" s="93"/>
      <c r="B64" s="92"/>
      <c r="C64" s="94"/>
      <c r="D64" s="85"/>
      <c r="E64" s="101"/>
      <c r="F64" s="101"/>
      <c r="G64" s="85"/>
    </row>
    <row r="65" spans="1:7" ht="11.25" customHeight="1">
      <c r="A65" s="95" t="s">
        <v>74</v>
      </c>
      <c r="B65" s="95"/>
      <c r="C65" s="95"/>
      <c r="D65" s="86"/>
      <c r="E65" s="95"/>
      <c r="F65" s="95"/>
      <c r="G65" s="111">
        <f>SUM(G52:G64)</f>
        <v>0</v>
      </c>
    </row>
    <row r="66" spans="1:7" ht="21.75" customHeight="1">
      <c r="A66" s="90" t="s">
        <v>33</v>
      </c>
      <c r="B66" s="91"/>
      <c r="C66" s="92"/>
      <c r="D66" s="102"/>
      <c r="E66" s="92"/>
      <c r="F66" s="92"/>
      <c r="G66" s="102"/>
    </row>
    <row r="67" spans="1:11" ht="18" customHeight="1">
      <c r="A67" s="96" t="s">
        <v>34</v>
      </c>
      <c r="B67" s="91"/>
      <c r="C67" s="91"/>
      <c r="D67" s="89"/>
      <c r="E67" s="91"/>
      <c r="F67" s="101"/>
      <c r="G67" s="89"/>
      <c r="K67" s="77"/>
    </row>
    <row r="68" spans="1:7" ht="11.25" customHeight="1">
      <c r="A68" s="92"/>
      <c r="B68" s="92"/>
      <c r="C68" s="92"/>
      <c r="D68" s="102"/>
      <c r="E68" s="92"/>
      <c r="F68" s="101"/>
      <c r="G68" s="102"/>
    </row>
    <row r="69" spans="1:11" ht="11.25" customHeight="1">
      <c r="A69" s="93" t="s">
        <v>78</v>
      </c>
      <c r="B69" s="92"/>
      <c r="C69" s="94" t="s">
        <v>32</v>
      </c>
      <c r="D69" s="85">
        <v>0</v>
      </c>
      <c r="E69" s="101">
        <v>7</v>
      </c>
      <c r="F69" s="101" t="s">
        <v>75</v>
      </c>
      <c r="G69" s="100">
        <f>D69*E69</f>
        <v>0</v>
      </c>
      <c r="K69" s="77"/>
    </row>
    <row r="70" spans="1:11" ht="11.25" customHeight="1">
      <c r="A70" s="93"/>
      <c r="B70" s="92"/>
      <c r="C70" s="94"/>
      <c r="D70" s="85"/>
      <c r="E70" s="101"/>
      <c r="F70" s="101"/>
      <c r="G70" s="85"/>
      <c r="K70" s="77"/>
    </row>
    <row r="71" spans="1:11" ht="11.25" customHeight="1">
      <c r="A71" s="93" t="s">
        <v>35</v>
      </c>
      <c r="B71" s="92"/>
      <c r="C71" s="94" t="s">
        <v>32</v>
      </c>
      <c r="D71" s="85">
        <v>0</v>
      </c>
      <c r="E71" s="101">
        <v>10</v>
      </c>
      <c r="F71" s="101" t="s">
        <v>75</v>
      </c>
      <c r="G71" s="100">
        <f>D71*E71</f>
        <v>0</v>
      </c>
      <c r="K71" s="77"/>
    </row>
    <row r="72" spans="1:7" ht="11.25" customHeight="1">
      <c r="A72" s="92"/>
      <c r="B72" s="92"/>
      <c r="C72" s="92"/>
      <c r="D72" s="102"/>
      <c r="E72" s="92"/>
      <c r="F72" s="92"/>
      <c r="G72" s="102"/>
    </row>
    <row r="73" spans="1:11" ht="12">
      <c r="A73" s="95" t="s">
        <v>36</v>
      </c>
      <c r="B73" s="95"/>
      <c r="C73" s="95"/>
      <c r="D73" s="86"/>
      <c r="E73" s="95"/>
      <c r="F73" s="95"/>
      <c r="G73" s="111">
        <f>SUM(G69:G72)</f>
        <v>0</v>
      </c>
      <c r="K73" s="77"/>
    </row>
    <row r="74" spans="1:11" ht="18" customHeight="1">
      <c r="A74" s="96" t="s">
        <v>82</v>
      </c>
      <c r="B74" s="91"/>
      <c r="C74" s="91"/>
      <c r="D74" s="89"/>
      <c r="E74" s="91"/>
      <c r="F74" s="91"/>
      <c r="G74" s="89"/>
      <c r="K74" s="77"/>
    </row>
    <row r="75" spans="1:7" ht="11.25" customHeight="1">
      <c r="A75" s="92"/>
      <c r="B75" s="92"/>
      <c r="C75" s="92"/>
      <c r="D75" s="102"/>
      <c r="E75" s="92"/>
      <c r="F75" s="92"/>
      <c r="G75" s="102"/>
    </row>
    <row r="76" spans="1:11" ht="11.25" customHeight="1">
      <c r="A76" s="93" t="s">
        <v>84</v>
      </c>
      <c r="B76" s="92"/>
      <c r="C76" s="94" t="s">
        <v>85</v>
      </c>
      <c r="D76" s="85">
        <v>0</v>
      </c>
      <c r="E76" s="101">
        <v>2</v>
      </c>
      <c r="F76" s="101" t="s">
        <v>75</v>
      </c>
      <c r="G76" s="100">
        <f>D76*E76</f>
        <v>0</v>
      </c>
      <c r="K76" s="77"/>
    </row>
    <row r="77" spans="1:11" ht="11.25" customHeight="1">
      <c r="A77" s="93"/>
      <c r="B77" s="92"/>
      <c r="C77" s="94"/>
      <c r="D77" s="85"/>
      <c r="E77" s="101"/>
      <c r="F77" s="101"/>
      <c r="G77" s="85"/>
      <c r="K77" s="77"/>
    </row>
    <row r="78" spans="1:11" ht="11.25" customHeight="1">
      <c r="A78" s="93" t="s">
        <v>94</v>
      </c>
      <c r="B78" s="92"/>
      <c r="C78" s="94" t="s">
        <v>95</v>
      </c>
      <c r="D78" s="85">
        <v>0</v>
      </c>
      <c r="E78" s="101">
        <v>1</v>
      </c>
      <c r="F78" s="101" t="s">
        <v>75</v>
      </c>
      <c r="G78" s="100">
        <f>D78*E78</f>
        <v>0</v>
      </c>
      <c r="K78" s="77"/>
    </row>
    <row r="79" spans="1:7" ht="11.25" customHeight="1">
      <c r="A79" s="92"/>
      <c r="B79" s="92"/>
      <c r="C79" s="92"/>
      <c r="D79" s="102"/>
      <c r="E79" s="92"/>
      <c r="F79" s="92"/>
      <c r="G79" s="85"/>
    </row>
    <row r="80" spans="1:11" ht="12">
      <c r="A80" s="95" t="s">
        <v>83</v>
      </c>
      <c r="B80" s="95"/>
      <c r="C80" s="95"/>
      <c r="D80" s="86"/>
      <c r="E80" s="95"/>
      <c r="F80" s="95"/>
      <c r="G80" s="111">
        <f>SUM(G76:G79)</f>
        <v>0</v>
      </c>
      <c r="K80" s="77"/>
    </row>
    <row r="81" spans="1:7" ht="11.25" customHeight="1">
      <c r="A81" s="92"/>
      <c r="B81" s="92"/>
      <c r="C81" s="92"/>
      <c r="D81" s="102"/>
      <c r="E81" s="92"/>
      <c r="F81" s="101"/>
      <c r="G81" s="85"/>
    </row>
    <row r="82" spans="1:11" ht="18" customHeight="1">
      <c r="A82" s="96" t="s">
        <v>37</v>
      </c>
      <c r="B82" s="91"/>
      <c r="C82" s="91"/>
      <c r="D82" s="89"/>
      <c r="E82" s="91"/>
      <c r="F82" s="91"/>
      <c r="G82" s="89"/>
      <c r="K82" s="77"/>
    </row>
    <row r="83" spans="1:7" ht="11.25" customHeight="1">
      <c r="A83" s="92"/>
      <c r="B83" s="92"/>
      <c r="C83" s="92"/>
      <c r="D83" s="102"/>
      <c r="E83" s="92"/>
      <c r="F83" s="92"/>
      <c r="G83" s="85"/>
    </row>
    <row r="84" spans="1:11" ht="11.25" customHeight="1">
      <c r="A84" s="93" t="s">
        <v>38</v>
      </c>
      <c r="B84" s="92"/>
      <c r="C84" s="94" t="s">
        <v>32</v>
      </c>
      <c r="D84" s="85">
        <v>0</v>
      </c>
      <c r="E84" s="101">
        <v>80</v>
      </c>
      <c r="F84" s="101" t="s">
        <v>76</v>
      </c>
      <c r="G84" s="100">
        <f>D84*E84</f>
        <v>0</v>
      </c>
      <c r="K84" s="77"/>
    </row>
    <row r="85" spans="1:7" ht="11.25" customHeight="1">
      <c r="A85" s="92"/>
      <c r="B85" s="92"/>
      <c r="C85" s="92"/>
      <c r="D85" s="102"/>
      <c r="E85" s="92"/>
      <c r="F85" s="92"/>
      <c r="G85" s="85"/>
    </row>
    <row r="86" spans="1:11" ht="11.25" customHeight="1">
      <c r="A86" s="93" t="s">
        <v>96</v>
      </c>
      <c r="B86" s="92"/>
      <c r="C86" s="94" t="s">
        <v>32</v>
      </c>
      <c r="D86" s="85">
        <v>0</v>
      </c>
      <c r="E86" s="101">
        <v>15</v>
      </c>
      <c r="F86" s="101" t="s">
        <v>76</v>
      </c>
      <c r="G86" s="100">
        <f>D86*E86</f>
        <v>0</v>
      </c>
      <c r="K86" s="77"/>
    </row>
    <row r="87" spans="1:11" ht="11.25" customHeight="1">
      <c r="A87" s="93"/>
      <c r="B87" s="92"/>
      <c r="C87" s="94"/>
      <c r="D87" s="85"/>
      <c r="E87" s="101"/>
      <c r="F87" s="101"/>
      <c r="G87" s="85"/>
      <c r="K87" s="77"/>
    </row>
    <row r="88" spans="1:11" ht="11.25" customHeight="1">
      <c r="A88" s="93" t="s">
        <v>97</v>
      </c>
      <c r="B88" s="92"/>
      <c r="C88" s="94" t="s">
        <v>22</v>
      </c>
      <c r="D88" s="85">
        <v>0</v>
      </c>
      <c r="E88" s="101">
        <v>5</v>
      </c>
      <c r="F88" s="101" t="s">
        <v>76</v>
      </c>
      <c r="G88" s="100">
        <f>D88*E88</f>
        <v>0</v>
      </c>
      <c r="K88" s="77"/>
    </row>
    <row r="89" spans="1:11" ht="11.25" customHeight="1">
      <c r="A89" s="93"/>
      <c r="B89" s="92"/>
      <c r="C89" s="94"/>
      <c r="D89" s="85"/>
      <c r="E89" s="101"/>
      <c r="F89" s="101"/>
      <c r="G89" s="85"/>
      <c r="K89" s="77"/>
    </row>
    <row r="90" spans="1:11" ht="11.25" customHeight="1">
      <c r="A90" s="93" t="s">
        <v>98</v>
      </c>
      <c r="B90" s="92"/>
      <c r="C90" s="94" t="s">
        <v>32</v>
      </c>
      <c r="D90" s="85">
        <v>0</v>
      </c>
      <c r="E90" s="101">
        <v>20</v>
      </c>
      <c r="F90" s="101" t="s">
        <v>76</v>
      </c>
      <c r="G90" s="100">
        <f>D90*E90</f>
        <v>0</v>
      </c>
      <c r="K90" s="77"/>
    </row>
    <row r="91" spans="1:7" ht="11.25" customHeight="1">
      <c r="A91" s="92"/>
      <c r="B91" s="92"/>
      <c r="C91" s="92"/>
      <c r="D91" s="102"/>
      <c r="E91" s="92"/>
      <c r="F91" s="92"/>
      <c r="G91" s="85"/>
    </row>
    <row r="92" spans="1:11" ht="12">
      <c r="A92" s="95" t="s">
        <v>39</v>
      </c>
      <c r="B92" s="95"/>
      <c r="C92" s="95"/>
      <c r="D92" s="86"/>
      <c r="E92" s="95"/>
      <c r="F92" s="95"/>
      <c r="G92" s="111">
        <f>SUM(G83:G91)</f>
        <v>0</v>
      </c>
      <c r="K92" s="77"/>
    </row>
    <row r="93" spans="1:11" ht="18" customHeight="1">
      <c r="A93" s="96" t="s">
        <v>40</v>
      </c>
      <c r="B93" s="91"/>
      <c r="C93" s="91"/>
      <c r="D93" s="89"/>
      <c r="E93" s="91"/>
      <c r="F93" s="91"/>
      <c r="G93" s="89"/>
      <c r="K93" s="77"/>
    </row>
    <row r="94" spans="1:7" ht="11.25" customHeight="1">
      <c r="A94" s="92"/>
      <c r="B94" s="92"/>
      <c r="C94" s="92"/>
      <c r="D94" s="102"/>
      <c r="E94" s="92"/>
      <c r="F94" s="92"/>
      <c r="G94" s="102"/>
    </row>
    <row r="95" spans="1:11" ht="11.25" customHeight="1">
      <c r="A95" s="93" t="s">
        <v>99</v>
      </c>
      <c r="B95" s="92"/>
      <c r="C95" s="94" t="s">
        <v>32</v>
      </c>
      <c r="D95" s="85">
        <v>0</v>
      </c>
      <c r="E95" s="101">
        <v>1</v>
      </c>
      <c r="F95" s="101" t="s">
        <v>75</v>
      </c>
      <c r="G95" s="100">
        <f>D95*E95</f>
        <v>0</v>
      </c>
      <c r="K95" s="77"/>
    </row>
    <row r="96" spans="1:11" ht="11.25" customHeight="1">
      <c r="A96" s="93"/>
      <c r="B96" s="92"/>
      <c r="C96" s="94"/>
      <c r="D96" s="85"/>
      <c r="E96" s="101"/>
      <c r="F96" s="101"/>
      <c r="G96" s="100"/>
      <c r="K96" s="77"/>
    </row>
    <row r="97" spans="1:11" ht="11.25" customHeight="1">
      <c r="A97" s="93" t="s">
        <v>100</v>
      </c>
      <c r="B97" s="92"/>
      <c r="C97" s="94" t="s">
        <v>32</v>
      </c>
      <c r="D97" s="85">
        <v>0</v>
      </c>
      <c r="E97" s="101">
        <v>1</v>
      </c>
      <c r="F97" s="101" t="s">
        <v>75</v>
      </c>
      <c r="G97" s="100">
        <f>D97*E97</f>
        <v>0</v>
      </c>
      <c r="K97" s="77"/>
    </row>
    <row r="98" spans="1:11" ht="11.25" customHeight="1">
      <c r="A98" s="93"/>
      <c r="B98" s="92"/>
      <c r="C98" s="94"/>
      <c r="D98" s="85"/>
      <c r="E98" s="101"/>
      <c r="F98" s="101"/>
      <c r="G98" s="100"/>
      <c r="K98" s="77"/>
    </row>
    <row r="99" spans="1:11" ht="11.25" customHeight="1">
      <c r="A99" s="93" t="s">
        <v>101</v>
      </c>
      <c r="B99" s="92"/>
      <c r="C99" s="94" t="s">
        <v>32</v>
      </c>
      <c r="D99" s="85">
        <v>0</v>
      </c>
      <c r="E99" s="101">
        <v>2</v>
      </c>
      <c r="F99" s="101" t="s">
        <v>75</v>
      </c>
      <c r="G99" s="100">
        <f>D99*E99</f>
        <v>0</v>
      </c>
      <c r="K99" s="77"/>
    </row>
    <row r="100" spans="1:11" ht="11.25" customHeight="1">
      <c r="A100" s="93"/>
      <c r="B100" s="92"/>
      <c r="C100" s="94"/>
      <c r="D100" s="85"/>
      <c r="E100" s="101"/>
      <c r="F100" s="101"/>
      <c r="G100" s="100"/>
      <c r="K100" s="77"/>
    </row>
    <row r="101" spans="1:11" ht="11.25" customHeight="1">
      <c r="A101" s="93" t="s">
        <v>105</v>
      </c>
      <c r="B101" s="92"/>
      <c r="C101" s="94" t="s">
        <v>32</v>
      </c>
      <c r="D101" s="85">
        <v>0</v>
      </c>
      <c r="E101" s="101">
        <v>4</v>
      </c>
      <c r="F101" s="101" t="s">
        <v>75</v>
      </c>
      <c r="G101" s="100">
        <f>D101*E101</f>
        <v>0</v>
      </c>
      <c r="K101" s="77"/>
    </row>
    <row r="102" spans="1:7" ht="11.25" customHeight="1">
      <c r="A102" s="92"/>
      <c r="B102" s="92"/>
      <c r="C102" s="92"/>
      <c r="D102" s="102"/>
      <c r="E102" s="92"/>
      <c r="F102" s="92"/>
      <c r="G102" s="100"/>
    </row>
    <row r="103" spans="1:11" ht="12">
      <c r="A103" s="95" t="s">
        <v>41</v>
      </c>
      <c r="B103" s="95"/>
      <c r="C103" s="95"/>
      <c r="D103" s="86"/>
      <c r="E103" s="95"/>
      <c r="F103" s="95"/>
      <c r="G103" s="112">
        <f>SUM(G95:G102)</f>
        <v>0</v>
      </c>
      <c r="K103" s="77"/>
    </row>
    <row r="104" spans="1:11" ht="18" customHeight="1">
      <c r="A104" s="96" t="s">
        <v>42</v>
      </c>
      <c r="B104" s="91"/>
      <c r="C104" s="91"/>
      <c r="D104" s="89"/>
      <c r="E104" s="91"/>
      <c r="F104" s="91"/>
      <c r="G104" s="91"/>
      <c r="K104" s="77"/>
    </row>
    <row r="105" spans="1:7" ht="11.25" customHeight="1">
      <c r="A105" s="92"/>
      <c r="B105" s="92"/>
      <c r="C105" s="92"/>
      <c r="D105" s="102"/>
      <c r="E105" s="92"/>
      <c r="F105" s="92"/>
      <c r="G105" s="92"/>
    </row>
    <row r="106" spans="1:11" ht="11.25" customHeight="1">
      <c r="A106" s="93" t="s">
        <v>102</v>
      </c>
      <c r="B106" s="92"/>
      <c r="C106" s="94" t="s">
        <v>22</v>
      </c>
      <c r="D106" s="85">
        <v>0</v>
      </c>
      <c r="E106" s="101">
        <v>2</v>
      </c>
      <c r="F106" s="101" t="s">
        <v>75</v>
      </c>
      <c r="G106" s="100">
        <f>D106*E106</f>
        <v>0</v>
      </c>
      <c r="K106" s="77"/>
    </row>
    <row r="107" spans="1:7" ht="11.25" customHeight="1">
      <c r="A107" s="92"/>
      <c r="B107" s="92"/>
      <c r="C107" s="92"/>
      <c r="D107" s="102"/>
      <c r="E107" s="92"/>
      <c r="F107" s="92"/>
      <c r="G107" s="100"/>
    </row>
    <row r="108" spans="1:11" ht="11.25" customHeight="1">
      <c r="A108" s="93" t="s">
        <v>79</v>
      </c>
      <c r="B108" s="92"/>
      <c r="C108" s="94" t="s">
        <v>32</v>
      </c>
      <c r="D108" s="85">
        <v>0</v>
      </c>
      <c r="E108" s="101">
        <v>1</v>
      </c>
      <c r="F108" s="101" t="s">
        <v>75</v>
      </c>
      <c r="G108" s="100">
        <f>D108*E108</f>
        <v>0</v>
      </c>
      <c r="K108" s="77"/>
    </row>
    <row r="109" spans="1:7" ht="11.25" customHeight="1">
      <c r="A109" s="92"/>
      <c r="B109" s="92"/>
      <c r="C109" s="92"/>
      <c r="D109" s="102"/>
      <c r="E109" s="92"/>
      <c r="F109" s="92"/>
      <c r="G109" s="100"/>
    </row>
    <row r="110" spans="1:11" ht="11.25" customHeight="1">
      <c r="A110" s="93" t="s">
        <v>103</v>
      </c>
      <c r="B110" s="92"/>
      <c r="C110" s="94" t="s">
        <v>22</v>
      </c>
      <c r="D110" s="85">
        <v>0</v>
      </c>
      <c r="E110" s="101">
        <v>3</v>
      </c>
      <c r="F110" s="101" t="s">
        <v>75</v>
      </c>
      <c r="G110" s="100">
        <f>D110*E110</f>
        <v>0</v>
      </c>
      <c r="K110" s="77"/>
    </row>
    <row r="111" spans="1:11" ht="11.25" customHeight="1">
      <c r="A111" s="93"/>
      <c r="B111" s="92"/>
      <c r="C111" s="94"/>
      <c r="D111" s="85"/>
      <c r="E111" s="101"/>
      <c r="F111" s="101"/>
      <c r="G111" s="100"/>
      <c r="K111" s="77"/>
    </row>
    <row r="112" spans="1:11" ht="11.25" customHeight="1">
      <c r="A112" s="93" t="s">
        <v>104</v>
      </c>
      <c r="B112" s="92"/>
      <c r="C112" s="94" t="s">
        <v>22</v>
      </c>
      <c r="D112" s="85">
        <v>0</v>
      </c>
      <c r="E112" s="101">
        <v>1</v>
      </c>
      <c r="F112" s="101" t="s">
        <v>75</v>
      </c>
      <c r="G112" s="100">
        <f>D112*E112</f>
        <v>0</v>
      </c>
      <c r="K112" s="77"/>
    </row>
    <row r="113" spans="1:7" ht="11.25" customHeight="1">
      <c r="A113" s="92"/>
      <c r="B113" s="92"/>
      <c r="C113" s="92"/>
      <c r="D113" s="102"/>
      <c r="E113" s="92"/>
      <c r="F113" s="92"/>
      <c r="G113" s="100"/>
    </row>
    <row r="114" spans="1:11" ht="12">
      <c r="A114" s="95" t="s">
        <v>43</v>
      </c>
      <c r="B114" s="95"/>
      <c r="C114" s="95"/>
      <c r="D114" s="86"/>
      <c r="E114" s="95"/>
      <c r="F114" s="95"/>
      <c r="G114" s="112">
        <f>SUM(G106:G113)</f>
        <v>0</v>
      </c>
      <c r="K114" s="77"/>
    </row>
    <row r="115" spans="1:11" ht="12.75">
      <c r="A115" s="97" t="s">
        <v>44</v>
      </c>
      <c r="B115" s="97"/>
      <c r="C115" s="97"/>
      <c r="D115" s="87"/>
      <c r="E115" s="97"/>
      <c r="F115" s="97"/>
      <c r="G115" s="113">
        <f>G114+G103+G92+G80+G73+G65</f>
        <v>0</v>
      </c>
      <c r="H115" s="83"/>
      <c r="K115" s="77"/>
    </row>
    <row r="116" spans="1:11" ht="30" customHeight="1">
      <c r="A116" s="90" t="s">
        <v>45</v>
      </c>
      <c r="B116" s="91"/>
      <c r="C116" s="91"/>
      <c r="D116" s="89"/>
      <c r="E116" s="91"/>
      <c r="F116" s="91"/>
      <c r="G116" s="91"/>
      <c r="K116" s="77"/>
    </row>
    <row r="117" spans="1:11" ht="18" customHeight="1">
      <c r="A117" s="96" t="s">
        <v>60</v>
      </c>
      <c r="B117" s="91"/>
      <c r="C117" s="91"/>
      <c r="D117" s="89"/>
      <c r="E117" s="91"/>
      <c r="F117" s="91"/>
      <c r="G117" s="91"/>
      <c r="K117" s="77"/>
    </row>
    <row r="118" spans="1:7" ht="11.25" customHeight="1">
      <c r="A118" s="92"/>
      <c r="B118" s="92"/>
      <c r="C118" s="92"/>
      <c r="D118" s="102"/>
      <c r="E118" s="92"/>
      <c r="F118" s="92"/>
      <c r="G118" s="92"/>
    </row>
    <row r="119" spans="1:11" ht="11.25" customHeight="1">
      <c r="A119" s="93" t="s">
        <v>106</v>
      </c>
      <c r="B119" s="92"/>
      <c r="C119" s="94" t="s">
        <v>61</v>
      </c>
      <c r="D119" s="85">
        <v>0</v>
      </c>
      <c r="E119" s="101">
        <v>19</v>
      </c>
      <c r="F119" s="101" t="s">
        <v>75</v>
      </c>
      <c r="G119" s="100">
        <f>D119*E119</f>
        <v>0</v>
      </c>
      <c r="K119" s="77"/>
    </row>
    <row r="120" spans="1:7" ht="11.25" customHeight="1">
      <c r="A120" s="92"/>
      <c r="B120" s="92"/>
      <c r="C120" s="92"/>
      <c r="D120" s="102"/>
      <c r="E120" s="92"/>
      <c r="F120" s="92"/>
      <c r="G120" s="100"/>
    </row>
    <row r="121" spans="1:11" ht="11.25" customHeight="1">
      <c r="A121" s="93" t="s">
        <v>62</v>
      </c>
      <c r="B121" s="92"/>
      <c r="C121" s="94"/>
      <c r="D121" s="85">
        <v>0</v>
      </c>
      <c r="E121" s="101">
        <v>5</v>
      </c>
      <c r="F121" s="101" t="s">
        <v>75</v>
      </c>
      <c r="G121" s="100">
        <f>D121*E121</f>
        <v>0</v>
      </c>
      <c r="K121" s="77"/>
    </row>
    <row r="122" spans="1:7" ht="11.25" customHeight="1">
      <c r="A122" s="92"/>
      <c r="B122" s="92"/>
      <c r="C122" s="92"/>
      <c r="D122" s="102"/>
      <c r="E122" s="92"/>
      <c r="F122" s="92"/>
      <c r="G122" s="100"/>
    </row>
    <row r="123" spans="1:11" ht="11.25" customHeight="1">
      <c r="A123" s="93" t="s">
        <v>63</v>
      </c>
      <c r="B123" s="92"/>
      <c r="C123" s="94" t="s">
        <v>64</v>
      </c>
      <c r="D123" s="85">
        <v>0</v>
      </c>
      <c r="E123" s="101">
        <v>7</v>
      </c>
      <c r="F123" s="101" t="s">
        <v>75</v>
      </c>
      <c r="G123" s="100">
        <f>D123*E123</f>
        <v>0</v>
      </c>
      <c r="K123" s="77"/>
    </row>
    <row r="124" spans="1:7" ht="11.25" customHeight="1">
      <c r="A124" s="92"/>
      <c r="B124" s="92"/>
      <c r="C124" s="92"/>
      <c r="D124" s="102"/>
      <c r="E124" s="92"/>
      <c r="F124" s="92"/>
      <c r="G124" s="100"/>
    </row>
    <row r="125" spans="1:11" ht="11.25" customHeight="1">
      <c r="A125" s="93" t="s">
        <v>49</v>
      </c>
      <c r="B125" s="92"/>
      <c r="C125" s="94" t="s">
        <v>32</v>
      </c>
      <c r="D125" s="85">
        <v>0</v>
      </c>
      <c r="E125" s="101">
        <v>4</v>
      </c>
      <c r="F125" s="101" t="s">
        <v>75</v>
      </c>
      <c r="G125" s="100">
        <f>D125*E125</f>
        <v>0</v>
      </c>
      <c r="K125" s="77"/>
    </row>
    <row r="126" spans="1:7" ht="11.25" customHeight="1">
      <c r="A126" s="92"/>
      <c r="B126" s="92"/>
      <c r="C126" s="92"/>
      <c r="D126" s="102"/>
      <c r="E126" s="92"/>
      <c r="F126" s="92"/>
      <c r="G126" s="100"/>
    </row>
    <row r="127" spans="1:11" ht="11.25" customHeight="1">
      <c r="A127" s="93" t="s">
        <v>50</v>
      </c>
      <c r="B127" s="92"/>
      <c r="C127" s="94" t="s">
        <v>65</v>
      </c>
      <c r="D127" s="85">
        <v>0</v>
      </c>
      <c r="E127" s="101">
        <v>20</v>
      </c>
      <c r="F127" s="101" t="s">
        <v>76</v>
      </c>
      <c r="G127" s="100">
        <f>D127*E127</f>
        <v>0</v>
      </c>
      <c r="K127" s="77"/>
    </row>
    <row r="128" spans="1:7" ht="11.25" customHeight="1">
      <c r="A128" s="92"/>
      <c r="B128" s="92"/>
      <c r="C128" s="92"/>
      <c r="D128" s="102"/>
      <c r="E128" s="92"/>
      <c r="F128" s="92"/>
      <c r="G128" s="100"/>
    </row>
    <row r="129" spans="1:11" ht="11.25" customHeight="1">
      <c r="A129" s="93" t="s">
        <v>67</v>
      </c>
      <c r="B129" s="92"/>
      <c r="C129" s="94" t="s">
        <v>68</v>
      </c>
      <c r="D129" s="85">
        <v>0</v>
      </c>
      <c r="E129" s="101">
        <v>7</v>
      </c>
      <c r="F129" s="101" t="s">
        <v>75</v>
      </c>
      <c r="G129" s="100">
        <f>D129*E129</f>
        <v>0</v>
      </c>
      <c r="K129" s="77"/>
    </row>
    <row r="130" spans="1:7" ht="11.25" customHeight="1">
      <c r="A130" s="92"/>
      <c r="B130" s="92"/>
      <c r="C130" s="92"/>
      <c r="D130" s="102"/>
      <c r="E130" s="92"/>
      <c r="F130" s="92"/>
      <c r="G130" s="100"/>
    </row>
    <row r="131" spans="1:11" ht="11.25" customHeight="1">
      <c r="A131" s="93" t="s">
        <v>48</v>
      </c>
      <c r="B131" s="92"/>
      <c r="C131" s="94" t="s">
        <v>69</v>
      </c>
      <c r="D131" s="85">
        <v>0</v>
      </c>
      <c r="E131" s="101">
        <v>3</v>
      </c>
      <c r="F131" s="101" t="s">
        <v>75</v>
      </c>
      <c r="G131" s="100">
        <f>D131*E131</f>
        <v>0</v>
      </c>
      <c r="K131" s="77"/>
    </row>
    <row r="132" spans="1:7" ht="11.25" customHeight="1">
      <c r="A132" s="92"/>
      <c r="B132" s="92"/>
      <c r="C132" s="92"/>
      <c r="D132" s="102"/>
      <c r="E132" s="92"/>
      <c r="F132" s="92"/>
      <c r="G132" s="100"/>
    </row>
    <row r="133" spans="1:11" ht="11.25" customHeight="1">
      <c r="A133" s="93" t="s">
        <v>108</v>
      </c>
      <c r="B133" s="92"/>
      <c r="C133" s="94" t="s">
        <v>66</v>
      </c>
      <c r="D133" s="85">
        <v>0</v>
      </c>
      <c r="E133" s="101">
        <v>100</v>
      </c>
      <c r="F133" s="101" t="s">
        <v>76</v>
      </c>
      <c r="G133" s="100">
        <f>D133*E133</f>
        <v>0</v>
      </c>
      <c r="K133" s="77"/>
    </row>
    <row r="134" spans="1:7" ht="11.25" customHeight="1">
      <c r="A134" s="92"/>
      <c r="B134" s="92"/>
      <c r="C134" s="92"/>
      <c r="D134" s="102"/>
      <c r="E134" s="92"/>
      <c r="F134" s="92"/>
      <c r="G134" s="100"/>
    </row>
    <row r="135" spans="1:11" ht="11.25" customHeight="1">
      <c r="A135" s="93" t="s">
        <v>81</v>
      </c>
      <c r="B135" s="92"/>
      <c r="C135" s="94"/>
      <c r="D135" s="85">
        <v>0</v>
      </c>
      <c r="E135" s="101">
        <v>20</v>
      </c>
      <c r="F135" s="101" t="s">
        <v>76</v>
      </c>
      <c r="G135" s="100">
        <f>D135*E135</f>
        <v>0</v>
      </c>
      <c r="K135" s="77"/>
    </row>
    <row r="136" spans="1:7" ht="11.25" customHeight="1">
      <c r="A136" s="92"/>
      <c r="B136" s="92"/>
      <c r="C136" s="92"/>
      <c r="D136" s="102"/>
      <c r="E136" s="92"/>
      <c r="F136" s="92"/>
      <c r="G136" s="100"/>
    </row>
    <row r="137" spans="1:11" ht="11.25" customHeight="1">
      <c r="A137" s="93" t="s">
        <v>109</v>
      </c>
      <c r="B137" s="92"/>
      <c r="C137" s="94" t="s">
        <v>32</v>
      </c>
      <c r="D137" s="85">
        <v>0</v>
      </c>
      <c r="E137" s="101">
        <v>4</v>
      </c>
      <c r="F137" s="101" t="s">
        <v>75</v>
      </c>
      <c r="G137" s="100">
        <f>D137*E137</f>
        <v>0</v>
      </c>
      <c r="K137" s="77"/>
    </row>
    <row r="138" spans="1:7" ht="11.25" customHeight="1">
      <c r="A138" s="92"/>
      <c r="B138" s="92"/>
      <c r="C138" s="92"/>
      <c r="D138" s="102"/>
      <c r="E138" s="92"/>
      <c r="F138" s="92"/>
      <c r="G138" s="100"/>
    </row>
    <row r="139" spans="1:11" ht="11.25" customHeight="1">
      <c r="A139" s="93" t="s">
        <v>47</v>
      </c>
      <c r="B139" s="92"/>
      <c r="C139" s="94" t="s">
        <v>32</v>
      </c>
      <c r="D139" s="85">
        <v>0</v>
      </c>
      <c r="E139" s="101">
        <v>10</v>
      </c>
      <c r="F139" s="101" t="s">
        <v>77</v>
      </c>
      <c r="G139" s="100">
        <f>D139*E139</f>
        <v>0</v>
      </c>
      <c r="K139" s="77"/>
    </row>
    <row r="140" spans="1:11" ht="11.25" customHeight="1">
      <c r="A140" s="93"/>
      <c r="B140" s="92"/>
      <c r="C140" s="94"/>
      <c r="D140" s="85"/>
      <c r="E140" s="101"/>
      <c r="F140" s="101"/>
      <c r="G140" s="100"/>
      <c r="K140" s="77"/>
    </row>
    <row r="141" spans="1:11" ht="11.25" customHeight="1">
      <c r="A141" s="93" t="s">
        <v>80</v>
      </c>
      <c r="B141" s="92"/>
      <c r="C141" s="94" t="s">
        <v>32</v>
      </c>
      <c r="D141" s="85">
        <v>0</v>
      </c>
      <c r="E141" s="101">
        <v>10</v>
      </c>
      <c r="F141" s="101" t="s">
        <v>77</v>
      </c>
      <c r="G141" s="100">
        <f>D141*E141</f>
        <v>0</v>
      </c>
      <c r="K141" s="77"/>
    </row>
    <row r="142" spans="1:7" ht="11.25" customHeight="1">
      <c r="A142" s="92"/>
      <c r="B142" s="92"/>
      <c r="C142" s="92"/>
      <c r="D142" s="102" t="s">
        <v>114</v>
      </c>
      <c r="E142" s="92"/>
      <c r="F142" s="92"/>
      <c r="G142" s="100"/>
    </row>
    <row r="143" spans="1:11" ht="11.25" customHeight="1">
      <c r="A143" s="93" t="s">
        <v>46</v>
      </c>
      <c r="B143" s="92"/>
      <c r="C143" s="94" t="s">
        <v>32</v>
      </c>
      <c r="D143" s="85">
        <v>0</v>
      </c>
      <c r="E143" s="101">
        <v>3</v>
      </c>
      <c r="F143" s="101" t="s">
        <v>75</v>
      </c>
      <c r="G143" s="100">
        <f>D143*E143</f>
        <v>0</v>
      </c>
      <c r="K143" s="77"/>
    </row>
    <row r="144" spans="1:11" ht="11.25" customHeight="1">
      <c r="A144" s="93"/>
      <c r="B144" s="92"/>
      <c r="C144" s="94"/>
      <c r="D144" s="85"/>
      <c r="E144" s="101"/>
      <c r="F144" s="101"/>
      <c r="G144" s="100"/>
      <c r="K144" s="77"/>
    </row>
    <row r="145" spans="1:11" ht="11.25" customHeight="1">
      <c r="A145" s="93" t="s">
        <v>110</v>
      </c>
      <c r="B145" s="92"/>
      <c r="C145" s="94" t="s">
        <v>32</v>
      </c>
      <c r="D145" s="85">
        <v>0</v>
      </c>
      <c r="E145" s="101">
        <v>10</v>
      </c>
      <c r="F145" s="101" t="s">
        <v>77</v>
      </c>
      <c r="G145" s="100">
        <f>D145*E145</f>
        <v>0</v>
      </c>
      <c r="K145" s="77"/>
    </row>
    <row r="146" spans="1:11" ht="11.25" customHeight="1">
      <c r="A146" s="93"/>
      <c r="B146" s="92"/>
      <c r="C146" s="94"/>
      <c r="D146" s="85"/>
      <c r="E146" s="101"/>
      <c r="F146" s="101"/>
      <c r="G146" s="100"/>
      <c r="K146" s="77"/>
    </row>
    <row r="147" spans="1:11" ht="11.25" customHeight="1">
      <c r="A147" s="93" t="s">
        <v>111</v>
      </c>
      <c r="B147" s="92"/>
      <c r="C147" s="94" t="s">
        <v>32</v>
      </c>
      <c r="D147" s="85">
        <v>0</v>
      </c>
      <c r="E147" s="101">
        <v>10</v>
      </c>
      <c r="F147" s="101" t="s">
        <v>77</v>
      </c>
      <c r="G147" s="100">
        <f>D147*E147</f>
        <v>0</v>
      </c>
      <c r="K147" s="77"/>
    </row>
    <row r="148" spans="1:7" ht="11.25" customHeight="1">
      <c r="A148" s="92"/>
      <c r="B148" s="92"/>
      <c r="C148" s="92"/>
      <c r="D148" s="102"/>
      <c r="E148" s="92"/>
      <c r="F148" s="92"/>
      <c r="G148" s="100"/>
    </row>
    <row r="149" spans="1:11" ht="12">
      <c r="A149" s="95" t="s">
        <v>51</v>
      </c>
      <c r="B149" s="95"/>
      <c r="C149" s="95"/>
      <c r="D149" s="86"/>
      <c r="E149" s="95"/>
      <c r="F149" s="95"/>
      <c r="G149" s="111">
        <f>SUM(G119:G148)</f>
        <v>0</v>
      </c>
      <c r="K149" s="77"/>
    </row>
    <row r="150" spans="1:7" ht="11.25" customHeight="1">
      <c r="A150" s="92"/>
      <c r="B150" s="92"/>
      <c r="C150" s="92"/>
      <c r="D150" s="102"/>
      <c r="E150" s="92"/>
      <c r="F150" s="92"/>
      <c r="G150" s="92"/>
    </row>
    <row r="151" spans="1:11" ht="18" customHeight="1">
      <c r="A151" s="96" t="s">
        <v>52</v>
      </c>
      <c r="B151" s="91"/>
      <c r="C151" s="91"/>
      <c r="D151" s="89"/>
      <c r="E151" s="91"/>
      <c r="F151" s="91"/>
      <c r="G151" s="91"/>
      <c r="K151" s="77"/>
    </row>
    <row r="152" spans="1:7" ht="11.25" customHeight="1">
      <c r="A152" s="92"/>
      <c r="B152" s="92"/>
      <c r="C152" s="92"/>
      <c r="D152" s="102"/>
      <c r="E152" s="92"/>
      <c r="F152" s="92"/>
      <c r="G152" s="92"/>
    </row>
    <row r="153" spans="1:11" ht="11.25" customHeight="1">
      <c r="A153" s="93" t="s">
        <v>70</v>
      </c>
      <c r="B153" s="92"/>
      <c r="C153" s="94" t="s">
        <v>71</v>
      </c>
      <c r="D153" s="85">
        <v>0</v>
      </c>
      <c r="E153" s="101">
        <v>5</v>
      </c>
      <c r="F153" s="101" t="s">
        <v>75</v>
      </c>
      <c r="G153" s="100">
        <f>D153*E153</f>
        <v>0</v>
      </c>
      <c r="K153" s="77"/>
    </row>
    <row r="154" spans="1:7" ht="11.25" customHeight="1">
      <c r="A154" s="92"/>
      <c r="B154" s="92"/>
      <c r="C154" s="92"/>
      <c r="D154" s="102"/>
      <c r="E154" s="92"/>
      <c r="F154" s="92"/>
      <c r="G154" s="100"/>
    </row>
    <row r="155" spans="1:11" ht="11.25" customHeight="1">
      <c r="A155" s="93" t="s">
        <v>72</v>
      </c>
      <c r="B155" s="92"/>
      <c r="C155" s="94" t="s">
        <v>73</v>
      </c>
      <c r="D155" s="85">
        <v>0</v>
      </c>
      <c r="E155" s="101">
        <v>30</v>
      </c>
      <c r="F155" s="101" t="s">
        <v>76</v>
      </c>
      <c r="G155" s="100">
        <f>D155*E155</f>
        <v>0</v>
      </c>
      <c r="K155" s="77"/>
    </row>
    <row r="156" spans="1:7" ht="11.25" customHeight="1">
      <c r="A156" s="92"/>
      <c r="B156" s="92"/>
      <c r="C156" s="92"/>
      <c r="D156" s="102" t="s">
        <v>114</v>
      </c>
      <c r="E156" s="92"/>
      <c r="F156" s="92"/>
      <c r="G156" s="92"/>
    </row>
    <row r="157" spans="1:11" ht="12">
      <c r="A157" s="95" t="s">
        <v>53</v>
      </c>
      <c r="B157" s="95"/>
      <c r="C157" s="95"/>
      <c r="D157" s="86"/>
      <c r="E157" s="95"/>
      <c r="F157" s="95"/>
      <c r="G157" s="111">
        <f>SUM(G153:G156)</f>
        <v>0</v>
      </c>
      <c r="K157" s="77"/>
    </row>
    <row r="158" spans="1:11" ht="12.75">
      <c r="A158" s="97" t="s">
        <v>54</v>
      </c>
      <c r="B158" s="97"/>
      <c r="C158" s="97"/>
      <c r="D158" s="87"/>
      <c r="E158" s="97"/>
      <c r="F158" s="97"/>
      <c r="G158" s="113">
        <f>G157+G149</f>
        <v>0</v>
      </c>
      <c r="K158" s="77"/>
    </row>
    <row r="159" spans="1:11" ht="13.5" customHeight="1">
      <c r="A159" s="98" t="s">
        <v>55</v>
      </c>
      <c r="B159" s="91"/>
      <c r="C159" s="91"/>
      <c r="D159" s="89"/>
      <c r="E159" s="91"/>
      <c r="F159" s="91"/>
      <c r="G159" s="91"/>
      <c r="K159" s="77"/>
    </row>
    <row r="160" spans="1:11" ht="13.5" customHeight="1">
      <c r="A160" s="99"/>
      <c r="B160" s="99"/>
      <c r="C160" s="99" t="s">
        <v>56</v>
      </c>
      <c r="D160" s="88"/>
      <c r="E160" s="99"/>
      <c r="F160" s="99"/>
      <c r="G160" s="114">
        <f>G158+G115</f>
        <v>0</v>
      </c>
      <c r="K160" s="77"/>
    </row>
    <row r="161" spans="1:7" ht="11.25" customHeight="1">
      <c r="A161" s="92"/>
      <c r="B161" s="92"/>
      <c r="C161" s="92"/>
      <c r="D161" s="102"/>
      <c r="E161" s="92"/>
      <c r="F161" s="92"/>
      <c r="G161" s="102"/>
    </row>
    <row r="162" spans="1:7" ht="11.25" customHeight="1">
      <c r="A162" s="92"/>
      <c r="B162" s="92"/>
      <c r="C162" s="92"/>
      <c r="D162" s="102"/>
      <c r="E162" s="92"/>
      <c r="F162" s="92"/>
      <c r="G162" s="102"/>
    </row>
    <row r="163" spans="1:7" ht="11.25" customHeight="1">
      <c r="A163" s="92"/>
      <c r="B163" s="92"/>
      <c r="C163" s="92"/>
      <c r="D163" s="102"/>
      <c r="E163" s="92"/>
      <c r="F163" s="92"/>
      <c r="G163" s="102"/>
    </row>
    <row r="164" spans="1:7" ht="11.25" customHeight="1">
      <c r="A164" s="92"/>
      <c r="B164" s="92"/>
      <c r="C164" s="92"/>
      <c r="D164" s="102"/>
      <c r="E164" s="92"/>
      <c r="F164" s="92"/>
      <c r="G164" s="102"/>
    </row>
    <row r="165" spans="1:7" ht="11.25" customHeight="1">
      <c r="A165" s="92"/>
      <c r="B165" s="92"/>
      <c r="C165" s="92"/>
      <c r="D165" s="102"/>
      <c r="E165" s="92"/>
      <c r="F165" s="92"/>
      <c r="G165" s="102"/>
    </row>
    <row r="166" spans="1:11" ht="16.5">
      <c r="A166" s="91"/>
      <c r="B166" s="91"/>
      <c r="C166" s="91"/>
      <c r="D166" s="89"/>
      <c r="E166" s="91"/>
      <c r="F166" s="91"/>
      <c r="G166" s="89"/>
      <c r="K166" s="75"/>
    </row>
    <row r="167" spans="1:7" ht="12">
      <c r="A167" s="84"/>
      <c r="B167" s="84"/>
      <c r="C167" s="84"/>
      <c r="D167" s="89"/>
      <c r="E167" s="84"/>
      <c r="F167" s="84"/>
      <c r="G167" s="89"/>
    </row>
  </sheetData>
  <sheetProtection password="CF7A" sheet="1" objects="1" scenarios="1"/>
  <protectedRanges>
    <protectedRange sqref="D52:D155" name="Oblast1"/>
  </protectedRanges>
  <mergeCells count="2">
    <mergeCell ref="A16:G16"/>
    <mergeCell ref="A17:G17"/>
  </mergeCells>
  <printOptions/>
  <pageMargins left="0.787401575" right="0.787401575" top="0.984251969" bottom="0.984251969" header="0.4921259845" footer="0.4921259845"/>
  <pageSetup horizontalDpi="300" verticalDpi="300" orientation="portrait" paperSize="9" scale="82" r:id="rId1"/>
  <rowBreaks count="1" manualBreakCount="1">
    <brk id="49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9:D19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9" ht="12.75">
      <c r="D1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Spojprojekt</dc:creator>
  <cp:keywords/>
  <dc:description/>
  <cp:lastModifiedBy>Haman Miroslav</cp:lastModifiedBy>
  <cp:lastPrinted>2017-03-24T12:30:44Z</cp:lastPrinted>
  <dcterms:created xsi:type="dcterms:W3CDTF">1998-10-12T09:46:42Z</dcterms:created>
  <dcterms:modified xsi:type="dcterms:W3CDTF">2017-04-19T10:49:39Z</dcterms:modified>
  <cp:category/>
  <cp:version/>
  <cp:contentType/>
  <cp:contentStatus/>
</cp:coreProperties>
</file>