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730" windowHeight="11760" activeTab="0"/>
  </bookViews>
  <sheets>
    <sheet name="20_006_zahr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<sst xmlns="http://schemas.openxmlformats.org/spreadsheetml/2006/main" count="136" uniqueCount="132">
  <si>
    <t>ID</t>
  </si>
  <si>
    <t>Rok</t>
  </si>
  <si>
    <t>ISBN
(nutné)</t>
  </si>
  <si>
    <t>Název
(nutné)</t>
  </si>
  <si>
    <t>(Autor)</t>
  </si>
  <si>
    <t>počet KS</t>
  </si>
  <si>
    <t>978-0-47082520-4</t>
  </si>
  <si>
    <t xml:space="preserve">CSR Strategies: Corporate Social 
Responsibility for a Competitive 
Edge in Emerging Markets
</t>
  </si>
  <si>
    <t xml:space="preserve">Sri Urip </t>
  </si>
  <si>
    <t>0-471-47611-0</t>
  </si>
  <si>
    <t xml:space="preserve">Corporate Social Responsibility:
 Doing the Most Good for Your 
Company and Your Cause 
</t>
  </si>
  <si>
    <t xml:space="preserve">Philip Kotler </t>
  </si>
  <si>
    <t>978-1906093389</t>
  </si>
  <si>
    <t xml:space="preserve">The World Guide to CSR:
 A Country-by-Country Analysis 
of Corporate Sustainability and Responsibility 
</t>
  </si>
  <si>
    <t xml:space="preserve">Wayne Visser </t>
  </si>
  <si>
    <t>978-1848132825</t>
  </si>
  <si>
    <t xml:space="preserve">The Social Economy: 
Alternative Ways of Thinking 
about Capitalism and Welfare 
</t>
  </si>
  <si>
    <t>Ash Amin</t>
  </si>
  <si>
    <t>978-1276113571</t>
  </si>
  <si>
    <t>Social Economy</t>
  </si>
  <si>
    <t>James E. Thorold Rogers</t>
  </si>
  <si>
    <t>978-0132102926</t>
  </si>
  <si>
    <t>Marketing Management, 14.vyd.</t>
  </si>
  <si>
    <t>Kotler</t>
  </si>
  <si>
    <t>978-1-6173-5819-7</t>
  </si>
  <si>
    <t>Research in Management: Perspectives on Justice and Trust in Organizations</t>
  </si>
  <si>
    <t>Schriesheim, Chester A., Neider, Linda L.</t>
  </si>
  <si>
    <t>978-8-8470-2564-6</t>
  </si>
  <si>
    <t>Systems Thinking: Intelligence in Action</t>
  </si>
  <si>
    <t>Mella, Piero</t>
  </si>
  <si>
    <t>978-3-8465-5739-6</t>
  </si>
  <si>
    <t>A Study Of The Impact Of Lean On UK Manufacturing Organisations</t>
  </si>
  <si>
    <t>Bhasin, Sanjay</t>
  </si>
  <si>
    <t>978-0-8047-8477-1</t>
  </si>
  <si>
    <t>The Physics of Business Growth: Mindsets, System, and Processes</t>
  </si>
  <si>
    <t>Hess, Edward D., Liedtka, Jeanne</t>
  </si>
  <si>
    <t>978-1-4221-7130-1</t>
  </si>
  <si>
    <t>There is an I in team</t>
  </si>
  <si>
    <t>de Rond, Mark</t>
  </si>
  <si>
    <t>ISBN-10: 1597180459</t>
  </si>
  <si>
    <t xml:space="preserve">An Introduction to Stata Programming. </t>
  </si>
  <si>
    <t>Christopher F. Baum</t>
  </si>
  <si>
    <t xml:space="preserve">978-0195123722 </t>
  </si>
  <si>
    <t xml:space="preserve">Econometric Theory and Methods. </t>
  </si>
  <si>
    <t>Russell Davidson, James G. MacKinnon</t>
  </si>
  <si>
    <t xml:space="preserve">Using Stata for Principles of Econometrics, 3rd Edition. </t>
  </si>
  <si>
    <t xml:space="preserve">Lee C. Adkins, R. Carter Hill </t>
  </si>
  <si>
    <t>978-1584883883</t>
  </si>
  <si>
    <t>Bayesian Data Analysis, Second Edition</t>
  </si>
  <si>
    <t>Andrew Gelman, John B. Carlin, Hal. S. Stern, Donald B. Rubin</t>
  </si>
  <si>
    <t>978-0470371893</t>
  </si>
  <si>
    <t xml:space="preserve">Simulation and Optimization in Finance + Website: Modeling with MATLAB, @Risk, or VBA </t>
  </si>
  <si>
    <t>Dessislava Pachamanova, Frank J. Fabozzi CFA</t>
  </si>
  <si>
    <t>978-3790817614</t>
  </si>
  <si>
    <t>New Political Economy of Exchange Rate Policies and the Enlargement of the Eurozone</t>
  </si>
  <si>
    <t>Christian H. Fahrholz</t>
  </si>
  <si>
    <t>978-0123756626</t>
  </si>
  <si>
    <t>Numerical Methods and Optimization in Finance</t>
  </si>
  <si>
    <t>Manfred Gilli, Dietmar Maringer, Enrico Schumann</t>
  </si>
  <si>
    <t>978-0470518861</t>
  </si>
  <si>
    <t>Econometric Analysis of Panel Data</t>
  </si>
  <si>
    <t>Badi H. Baltagi</t>
  </si>
  <si>
    <t>978-0521671736</t>
  </si>
  <si>
    <t>Bayesian Econometric Methods</t>
  </si>
  <si>
    <t>Gary Koop, Dale J. Poirier, Justin L. Tobias</t>
  </si>
  <si>
    <t>978-0521848053</t>
  </si>
  <si>
    <t>Microeconometrics: Methods and Applications</t>
  </si>
  <si>
    <t>A. Colin Cameron, Pravin K. Trivedi</t>
  </si>
  <si>
    <t>978-0195340471</t>
  </si>
  <si>
    <t>Microeconometrics of Banking: Methods, Applications, and Results</t>
  </si>
  <si>
    <t>Hans Degryse, Moshe Kim, Steven Ongena</t>
  </si>
  <si>
    <t>978-0691120355</t>
  </si>
  <si>
    <t>Mostly Harmless Econometrics: An Empiricist's Companion</t>
  </si>
  <si>
    <t>Angrist, Pischke</t>
  </si>
  <si>
    <t>Cameron, Trivedi</t>
  </si>
  <si>
    <t>978-0471226185</t>
  </si>
  <si>
    <t>An Introduction to Categorical Data Analysis</t>
  </si>
  <si>
    <t>Agresti</t>
  </si>
  <si>
    <t xml:space="preserve">978-0-387-21507-5 </t>
  </si>
  <si>
    <t>Parallel Coordinates: Visual Multidimensional Geometry and Its Applications</t>
  </si>
  <si>
    <t>Alfred Inselberg</t>
  </si>
  <si>
    <t>Multiple Scattering of Light by Particles: Radiative Transfer and Coherent Backscattering</t>
  </si>
  <si>
    <t>Michael I. Mishchenko, Larry D. Travis, Andrew A. Lacis</t>
  </si>
  <si>
    <t xml:space="preserve">978-0471293408 </t>
  </si>
  <si>
    <t>Absorption and Scattering of Light by Small Particles</t>
  </si>
  <si>
    <t xml:space="preserve">Craig F. Bohren, Donald R. Huffman
</t>
  </si>
  <si>
    <t>Hacking the Kinect</t>
  </si>
  <si>
    <t>Jeff Kramer, Nicolas Burrus, Daniel Herrera C., Florian Echtler, Matt Parker</t>
  </si>
  <si>
    <t>978-1-4302-3945-1</t>
  </si>
  <si>
    <t>Pro Android Augmented Reality</t>
  </si>
  <si>
    <t>Raghav Sood</t>
  </si>
  <si>
    <t>978-1-4302-4002-0</t>
  </si>
  <si>
    <t>Pro OpenGL ES for Android</t>
  </si>
  <si>
    <t>Mike Smithwick , Mayank Verma</t>
  </si>
  <si>
    <t> 978-1-4302-3930-7</t>
  </si>
  <si>
    <t>Pro Android 4</t>
  </si>
  <si>
    <t>Satya Komatineni , Dave MacLean</t>
  </si>
  <si>
    <t>978-1-4302-3984-0</t>
  </si>
  <si>
    <t>Beginning Android 4</t>
  </si>
  <si>
    <t>Grant Allen</t>
  </si>
  <si>
    <t xml:space="preserve">978-0470932445 </t>
  </si>
  <si>
    <t>Professional C++ (Wrox Professional Guides)</t>
  </si>
  <si>
    <t>Marc Gregoire,  Nicholas A. Solter,  Scott J. Kleper</t>
  </si>
  <si>
    <t>Advanced C++ Metaprogramming</t>
  </si>
  <si>
    <t xml:space="preserve">Davide Di Gennaro </t>
  </si>
  <si>
    <t>iOS 5 Programming Cookbook: Solutions &amp; Examples for iPhone, iPad, and iPod touch Apps</t>
  </si>
  <si>
    <t>Vandad Nahavandipoor</t>
  </si>
  <si>
    <t>Programming iOS 5: Fundamentals of iPhone, iPad, and iPod touch Development</t>
  </si>
  <si>
    <t>Matt Neuburg</t>
  </si>
  <si>
    <t>PostGIS in Action</t>
  </si>
  <si>
    <t>Regina Obe, Leo Hsu, Paul Ramsey</t>
  </si>
  <si>
    <t>ISBN 10: 1-86134-884-3. ISBN 13: 978-1-86134-884-5.</t>
  </si>
  <si>
    <t>The Eu And Social Inclusion: Facing the Challenges.</t>
  </si>
  <si>
    <t>Marlier, E.</t>
  </si>
  <si>
    <t>Corporate Financial Management</t>
  </si>
  <si>
    <t>Glen Arnold</t>
  </si>
  <si>
    <t>978-90-8722-135-5 (Corporate)           978-90-8722-137-9 (Individual)</t>
  </si>
  <si>
    <r>
      <t xml:space="preserve">Global Tax Handbook </t>
    </r>
    <r>
      <rPr>
        <b/>
        <sz val="9"/>
        <rFont val="Calibri"/>
        <family val="2"/>
      </rPr>
      <t>Set</t>
    </r>
    <r>
      <rPr>
        <sz val="9"/>
        <rFont val="Calibri"/>
        <family val="2"/>
      </rPr>
      <t xml:space="preserve"> 2012: Global Corporate Tax Handook 2012 + Global Individual Tax Handbook 2012</t>
    </r>
  </si>
  <si>
    <t>Ola van Boeijen-Ostaszewska, Carlos Gutiérrez P., Ridha Hamzaoui, Marnix Schellekens, Mei-June Soo</t>
  </si>
  <si>
    <t>suma celkem</t>
  </si>
  <si>
    <t>Předpokládaná jednotková cena za ks bez DPH</t>
  </si>
  <si>
    <t>Předpokládaná cena za ks vč.  DPH v Kč</t>
  </si>
  <si>
    <t>Předpokládaná cena celkem bez DPH</t>
  </si>
  <si>
    <t>Předpokládaná cena celkem vč. DPH v Kč</t>
  </si>
  <si>
    <t>Nabídková jednotková cena za ks bez DPH</t>
  </si>
  <si>
    <t>Nabídková cena za ks vč.  DPH v Kč</t>
  </si>
  <si>
    <t>Nabídková cena celkem bez DPH</t>
  </si>
  <si>
    <t>Nabídková cena celkem vč. DPH v Kč</t>
  </si>
  <si>
    <t>Předpokládaná cena celkem vč. DPH</t>
  </si>
  <si>
    <t>DPH</t>
  </si>
  <si>
    <t>Nabídková cena celkem vč. DPH</t>
  </si>
  <si>
    <t>Částka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</si>
</sst>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Kč&quot;;[Red]\-#,##0.00\ &quot;Kč&quot;"/>
    <numFmt numFmtId="164" formatCode="0.0"/>
    <numFmt numFmtId="165" formatCode="#,##0.00&quot; Kč&quot;;[Red]\-#,##0.00&quot; 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9"/>
      <color indexed="12"/>
      <name val="Calibri"/>
      <family val="2"/>
    </font>
    <font>
      <sz val="9"/>
      <name val="Calibri"/>
      <family val="2"/>
    </font>
    <font>
      <sz val="8"/>
      <color indexed="8"/>
      <name val="Calibri"/>
      <family val="2"/>
    </font>
    <font>
      <sz val="8"/>
      <color indexed="10"/>
      <name val="Calibri"/>
      <family val="2"/>
    </font>
    <font>
      <sz val="8"/>
      <name val="Arial"/>
      <family val="2"/>
    </font>
    <font>
      <b/>
      <sz val="12"/>
      <color indexed="8"/>
      <name val="Times New Roman"/>
      <family val="1"/>
    </font>
    <font>
      <b/>
      <sz val="12"/>
      <name val="Calibri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2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/>
    <xf numFmtId="3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8" fontId="1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21" applyNumberFormat="1" applyFont="1" applyFill="1" applyBorder="1" applyAlignment="1" applyProtection="1">
      <alignment horizontal="center"/>
      <protection/>
    </xf>
    <xf numFmtId="0" fontId="7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6" fillId="0" borderId="1" xfId="2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mazon.com/Sri-Urip/e/B0045EE9N6/ref=ntt_athr_dp_pel_1" TargetMode="External" /><Relationship Id="rId2" Type="http://schemas.openxmlformats.org/officeDocument/2006/relationships/hyperlink" Target="http://www.amazon.com/Philip-Kotler/e/B0028DGITO/ref=ntt_athr_dp_pel_1" TargetMode="External" /><Relationship Id="rId3" Type="http://schemas.openxmlformats.org/officeDocument/2006/relationships/hyperlink" Target="http://www.amazon.com/s/ref=ntt_athr_dp_sr_1?_encoding=UTF8&amp;sort=relevancerank&amp;search-alias=books&amp;ie=UTF8&amp;field-author=Wayne%20Visser" TargetMode="External" /><Relationship Id="rId4" Type="http://schemas.openxmlformats.org/officeDocument/2006/relationships/hyperlink" Target="http://www.amazon.com/s/ref=ntt_athr_dp_sr_1?_encoding=UTF8&amp;sort=relevancerank&amp;search-alias=books&amp;ie=UTF8&amp;field-author=Ash%20Amin" TargetMode="External" /><Relationship Id="rId5" Type="http://schemas.openxmlformats.org/officeDocument/2006/relationships/hyperlink" Target="http://www.amazon.com/s/ref=ntt_athr_dp_sr_1?_encoding=UTF8&amp;sort=relevancerank&amp;search-alias=books&amp;ie=UTF8&amp;field-author=James%20Edwin%20Thorold%20Roger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 topLeftCell="A28">
      <selection activeCell="I44" sqref="I44"/>
    </sheetView>
  </sheetViews>
  <sheetFormatPr defaultColWidth="9.140625" defaultRowHeight="15"/>
  <cols>
    <col min="3" max="3" width="10.421875" style="0" customWidth="1"/>
    <col min="4" max="4" width="44.421875" style="0" customWidth="1"/>
    <col min="5" max="5" width="15.8515625" style="0" customWidth="1"/>
    <col min="6" max="6" width="10.00390625" style="0" customWidth="1"/>
    <col min="7" max="7" width="14.8515625" style="0" customWidth="1"/>
    <col min="8" max="8" width="10.00390625" style="0" bestFit="1" customWidth="1"/>
    <col min="9" max="9" width="19.7109375" style="0" customWidth="1"/>
    <col min="20" max="20" width="16.00390625" style="0" customWidth="1"/>
  </cols>
  <sheetData>
    <row r="1" spans="1:20" ht="68.25" customHeight="1">
      <c r="A1" s="12" t="s">
        <v>0</v>
      </c>
      <c r="B1" s="13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30" t="s">
        <v>120</v>
      </c>
      <c r="H1" s="31" t="s">
        <v>121</v>
      </c>
      <c r="I1" s="32" t="s">
        <v>122</v>
      </c>
      <c r="J1" s="33" t="s">
        <v>123</v>
      </c>
      <c r="K1" s="33" t="s">
        <v>124</v>
      </c>
      <c r="L1" s="33" t="s">
        <v>125</v>
      </c>
      <c r="M1" s="33" t="s">
        <v>126</v>
      </c>
      <c r="N1" s="33" t="s">
        <v>131</v>
      </c>
      <c r="O1" s="33" t="s">
        <v>127</v>
      </c>
      <c r="P1" s="1"/>
      <c r="Q1" s="1"/>
      <c r="R1" s="1"/>
      <c r="S1" s="1"/>
      <c r="T1" s="1"/>
    </row>
    <row r="2" spans="1:20" ht="45">
      <c r="A2" s="13">
        <v>1</v>
      </c>
      <c r="B2" s="15">
        <v>2010</v>
      </c>
      <c r="C2" s="15" t="s">
        <v>6</v>
      </c>
      <c r="D2" s="15" t="s">
        <v>7</v>
      </c>
      <c r="E2" s="16" t="s">
        <v>8</v>
      </c>
      <c r="F2" s="17">
        <v>1</v>
      </c>
      <c r="G2" s="34">
        <f>ROUND((H2*100/115),2)</f>
        <v>636.52</v>
      </c>
      <c r="H2" s="18">
        <v>732</v>
      </c>
      <c r="I2" s="34">
        <f>G2</f>
        <v>636.52</v>
      </c>
      <c r="J2" s="35">
        <f>H2</f>
        <v>732</v>
      </c>
      <c r="K2" s="35"/>
      <c r="L2" s="35"/>
      <c r="M2" s="35"/>
      <c r="N2" s="35"/>
      <c r="O2" s="35"/>
      <c r="P2" s="2"/>
      <c r="Q2" s="2"/>
      <c r="R2" s="2"/>
      <c r="S2" s="2"/>
      <c r="T2" s="2"/>
    </row>
    <row r="3" spans="1:20" ht="40.5" customHeight="1">
      <c r="A3" s="13">
        <v>2</v>
      </c>
      <c r="B3" s="15">
        <v>2005</v>
      </c>
      <c r="C3" s="15" t="s">
        <v>9</v>
      </c>
      <c r="D3" s="15" t="s">
        <v>10</v>
      </c>
      <c r="E3" s="16" t="s">
        <v>11</v>
      </c>
      <c r="F3" s="17">
        <v>1</v>
      </c>
      <c r="G3" s="34">
        <f>ROUND((H3*100/115),2)</f>
        <v>636.52</v>
      </c>
      <c r="H3" s="18">
        <v>732</v>
      </c>
      <c r="I3" s="34">
        <f aca="true" t="shared" si="0" ref="I3:I42">G3</f>
        <v>636.52</v>
      </c>
      <c r="J3" s="35">
        <f aca="true" t="shared" si="1" ref="J3:J42">H3</f>
        <v>732</v>
      </c>
      <c r="K3" s="35"/>
      <c r="L3" s="35"/>
      <c r="M3" s="35"/>
      <c r="N3" s="35"/>
      <c r="O3" s="35"/>
      <c r="P3" s="2"/>
      <c r="Q3" s="2"/>
      <c r="R3" s="2"/>
      <c r="S3" s="2"/>
      <c r="T3" s="2"/>
    </row>
    <row r="4" spans="1:20" ht="96.75" customHeight="1">
      <c r="A4" s="13">
        <v>3</v>
      </c>
      <c r="B4" s="15">
        <v>2010</v>
      </c>
      <c r="C4" s="19" t="s">
        <v>12</v>
      </c>
      <c r="D4" s="15" t="s">
        <v>13</v>
      </c>
      <c r="E4" s="16" t="s">
        <v>14</v>
      </c>
      <c r="F4" s="17">
        <v>1</v>
      </c>
      <c r="G4" s="34">
        <f aca="true" t="shared" si="2" ref="G4:G42">ROUND((H4*100/115),2)</f>
        <v>795.65</v>
      </c>
      <c r="H4" s="18">
        <v>915</v>
      </c>
      <c r="I4" s="34">
        <f t="shared" si="0"/>
        <v>795.65</v>
      </c>
      <c r="J4" s="35">
        <f t="shared" si="1"/>
        <v>915</v>
      </c>
      <c r="K4" s="35"/>
      <c r="L4" s="35"/>
      <c r="M4" s="35"/>
      <c r="N4" s="35"/>
      <c r="O4" s="35"/>
      <c r="P4" s="2"/>
      <c r="Q4" s="2"/>
      <c r="R4" s="2"/>
      <c r="S4" s="2"/>
      <c r="T4" s="2"/>
    </row>
    <row r="5" spans="1:20" ht="32.25" customHeight="1">
      <c r="A5" s="13">
        <v>4</v>
      </c>
      <c r="B5" s="15">
        <v>2009</v>
      </c>
      <c r="C5" s="19" t="s">
        <v>15</v>
      </c>
      <c r="D5" s="15" t="s">
        <v>16</v>
      </c>
      <c r="E5" s="16" t="s">
        <v>17</v>
      </c>
      <c r="F5" s="17">
        <v>1</v>
      </c>
      <c r="G5" s="34">
        <f t="shared" si="2"/>
        <v>530.43</v>
      </c>
      <c r="H5" s="18">
        <v>610</v>
      </c>
      <c r="I5" s="34">
        <f t="shared" si="0"/>
        <v>530.43</v>
      </c>
      <c r="J5" s="35">
        <f t="shared" si="1"/>
        <v>610</v>
      </c>
      <c r="K5" s="35"/>
      <c r="L5" s="35"/>
      <c r="M5" s="35"/>
      <c r="N5" s="35"/>
      <c r="O5" s="35"/>
      <c r="P5" s="2"/>
      <c r="Q5" s="2"/>
      <c r="R5" s="2"/>
      <c r="S5" s="2"/>
      <c r="T5" s="2"/>
    </row>
    <row r="6" spans="1:20" ht="15">
      <c r="A6" s="13">
        <v>5</v>
      </c>
      <c r="B6" s="15">
        <v>2012</v>
      </c>
      <c r="C6" s="19" t="s">
        <v>18</v>
      </c>
      <c r="D6" s="15" t="s">
        <v>19</v>
      </c>
      <c r="E6" s="16" t="s">
        <v>20</v>
      </c>
      <c r="F6" s="17">
        <v>1</v>
      </c>
      <c r="G6" s="34">
        <f t="shared" si="2"/>
        <v>424.35</v>
      </c>
      <c r="H6" s="18">
        <v>488</v>
      </c>
      <c r="I6" s="34">
        <f t="shared" si="0"/>
        <v>424.35</v>
      </c>
      <c r="J6" s="35">
        <f t="shared" si="1"/>
        <v>488</v>
      </c>
      <c r="K6" s="35"/>
      <c r="L6" s="35"/>
      <c r="M6" s="35"/>
      <c r="N6" s="35"/>
      <c r="O6" s="35"/>
      <c r="P6" s="2"/>
      <c r="Q6" s="2"/>
      <c r="R6" s="2"/>
      <c r="S6" s="2"/>
      <c r="T6" s="2"/>
    </row>
    <row r="7" spans="1:20" ht="33.75">
      <c r="A7" s="13">
        <v>6</v>
      </c>
      <c r="B7" s="15">
        <v>2011</v>
      </c>
      <c r="C7" s="15" t="s">
        <v>21</v>
      </c>
      <c r="D7" s="15" t="s">
        <v>22</v>
      </c>
      <c r="E7" s="15" t="s">
        <v>23</v>
      </c>
      <c r="F7" s="17">
        <v>1</v>
      </c>
      <c r="G7" s="34">
        <f t="shared" si="2"/>
        <v>2782.61</v>
      </c>
      <c r="H7" s="18">
        <v>3200</v>
      </c>
      <c r="I7" s="34">
        <f t="shared" si="0"/>
        <v>2782.61</v>
      </c>
      <c r="J7" s="35">
        <f t="shared" si="1"/>
        <v>3200</v>
      </c>
      <c r="K7" s="35"/>
      <c r="L7" s="35"/>
      <c r="M7" s="35"/>
      <c r="N7" s="35"/>
      <c r="O7" s="35"/>
      <c r="P7" s="2"/>
      <c r="Q7" s="2"/>
      <c r="R7" s="2"/>
      <c r="S7" s="2"/>
      <c r="T7" s="2"/>
    </row>
    <row r="8" spans="1:20" ht="33.75">
      <c r="A8" s="13">
        <v>7</v>
      </c>
      <c r="B8" s="15">
        <v>2012</v>
      </c>
      <c r="C8" s="15" t="s">
        <v>24</v>
      </c>
      <c r="D8" s="15" t="s">
        <v>25</v>
      </c>
      <c r="E8" s="15" t="s">
        <v>26</v>
      </c>
      <c r="F8" s="17">
        <v>1</v>
      </c>
      <c r="G8" s="34">
        <f t="shared" si="2"/>
        <v>1087.39</v>
      </c>
      <c r="H8" s="18">
        <v>1250.5</v>
      </c>
      <c r="I8" s="34">
        <f t="shared" si="0"/>
        <v>1087.39</v>
      </c>
      <c r="J8" s="35">
        <f t="shared" si="1"/>
        <v>1250.5</v>
      </c>
      <c r="K8" s="35"/>
      <c r="L8" s="35"/>
      <c r="M8" s="35"/>
      <c r="N8" s="35"/>
      <c r="O8" s="35"/>
      <c r="P8" s="2"/>
      <c r="Q8" s="2"/>
      <c r="R8" s="2"/>
      <c r="S8" s="2"/>
      <c r="T8" s="2"/>
    </row>
    <row r="9" spans="1:20" ht="22.5">
      <c r="A9" s="13">
        <v>8</v>
      </c>
      <c r="B9" s="15">
        <v>2012</v>
      </c>
      <c r="C9" s="15" t="s">
        <v>27</v>
      </c>
      <c r="D9" s="15" t="s">
        <v>28</v>
      </c>
      <c r="E9" s="15" t="s">
        <v>29</v>
      </c>
      <c r="F9" s="17">
        <v>1</v>
      </c>
      <c r="G9" s="34">
        <f t="shared" si="2"/>
        <v>1193.48</v>
      </c>
      <c r="H9" s="18">
        <v>1372.5</v>
      </c>
      <c r="I9" s="34">
        <f t="shared" si="0"/>
        <v>1193.48</v>
      </c>
      <c r="J9" s="35">
        <f t="shared" si="1"/>
        <v>1372.5</v>
      </c>
      <c r="K9" s="35"/>
      <c r="L9" s="35"/>
      <c r="M9" s="35"/>
      <c r="N9" s="35"/>
      <c r="O9" s="35"/>
      <c r="P9" s="2"/>
      <c r="Q9" s="2"/>
      <c r="R9" s="2"/>
      <c r="S9" s="2"/>
      <c r="T9" s="2"/>
    </row>
    <row r="10" spans="1:20" ht="22.5">
      <c r="A10" s="13">
        <v>9</v>
      </c>
      <c r="B10" s="15">
        <v>2012</v>
      </c>
      <c r="C10" s="15" t="s">
        <v>30</v>
      </c>
      <c r="D10" s="15" t="s">
        <v>31</v>
      </c>
      <c r="E10" s="15" t="s">
        <v>32</v>
      </c>
      <c r="F10" s="17">
        <v>1</v>
      </c>
      <c r="G10" s="34">
        <f t="shared" si="2"/>
        <v>1697.39</v>
      </c>
      <c r="H10" s="18">
        <v>1952</v>
      </c>
      <c r="I10" s="34">
        <f t="shared" si="0"/>
        <v>1697.39</v>
      </c>
      <c r="J10" s="35">
        <f t="shared" si="1"/>
        <v>1952</v>
      </c>
      <c r="K10" s="35"/>
      <c r="L10" s="35"/>
      <c r="M10" s="35"/>
      <c r="N10" s="35"/>
      <c r="O10" s="35"/>
      <c r="P10" s="2"/>
      <c r="Q10" s="2"/>
      <c r="R10" s="2"/>
      <c r="S10" s="2"/>
      <c r="T10" s="2"/>
    </row>
    <row r="11" spans="1:20" ht="22.5">
      <c r="A11" s="13">
        <v>10</v>
      </c>
      <c r="B11" s="15">
        <v>2012</v>
      </c>
      <c r="C11" s="15" t="s">
        <v>33</v>
      </c>
      <c r="D11" s="15" t="s">
        <v>34</v>
      </c>
      <c r="E11" s="15" t="s">
        <v>35</v>
      </c>
      <c r="F11" s="17">
        <v>1</v>
      </c>
      <c r="G11" s="34">
        <f t="shared" si="2"/>
        <v>305.22</v>
      </c>
      <c r="H11" s="18">
        <v>351</v>
      </c>
      <c r="I11" s="34">
        <f t="shared" si="0"/>
        <v>305.22</v>
      </c>
      <c r="J11" s="35">
        <f t="shared" si="1"/>
        <v>351</v>
      </c>
      <c r="K11" s="35"/>
      <c r="L11" s="35"/>
      <c r="M11" s="35"/>
      <c r="N11" s="35"/>
      <c r="O11" s="35"/>
      <c r="P11" s="2"/>
      <c r="Q11" s="2"/>
      <c r="R11" s="2"/>
      <c r="S11" s="2"/>
      <c r="T11" s="2"/>
    </row>
    <row r="12" spans="1:20" ht="22.5">
      <c r="A12" s="13">
        <v>11</v>
      </c>
      <c r="B12" s="15">
        <v>2012</v>
      </c>
      <c r="C12" s="15" t="s">
        <v>36</v>
      </c>
      <c r="D12" s="15" t="s">
        <v>37</v>
      </c>
      <c r="E12" s="15" t="s">
        <v>38</v>
      </c>
      <c r="F12" s="17">
        <v>1</v>
      </c>
      <c r="G12" s="34">
        <f t="shared" si="2"/>
        <v>530.43</v>
      </c>
      <c r="H12" s="18">
        <v>610</v>
      </c>
      <c r="I12" s="34">
        <f t="shared" si="0"/>
        <v>530.43</v>
      </c>
      <c r="J12" s="35">
        <f t="shared" si="1"/>
        <v>610</v>
      </c>
      <c r="K12" s="35"/>
      <c r="L12" s="35"/>
      <c r="M12" s="35"/>
      <c r="N12" s="35"/>
      <c r="O12" s="35"/>
      <c r="P12" s="2"/>
      <c r="Q12" s="2"/>
      <c r="R12" s="2"/>
      <c r="S12" s="2"/>
      <c r="T12" s="2"/>
    </row>
    <row r="13" spans="1:20" ht="15">
      <c r="A13" s="13">
        <v>12</v>
      </c>
      <c r="B13" s="15">
        <v>2009</v>
      </c>
      <c r="C13" s="20" t="s">
        <v>39</v>
      </c>
      <c r="D13" s="21" t="s">
        <v>40</v>
      </c>
      <c r="E13" s="19" t="s">
        <v>41</v>
      </c>
      <c r="F13" s="17">
        <v>1</v>
      </c>
      <c r="G13" s="34">
        <f t="shared" si="2"/>
        <v>1193.48</v>
      </c>
      <c r="H13" s="18">
        <v>1372.5</v>
      </c>
      <c r="I13" s="34">
        <f t="shared" si="0"/>
        <v>1193.48</v>
      </c>
      <c r="J13" s="35">
        <f t="shared" si="1"/>
        <v>1372.5</v>
      </c>
      <c r="K13" s="35"/>
      <c r="L13" s="35"/>
      <c r="M13" s="35"/>
      <c r="N13" s="35"/>
      <c r="O13" s="35"/>
      <c r="P13" s="2"/>
      <c r="Q13" s="2"/>
      <c r="R13" s="2"/>
      <c r="S13" s="2"/>
      <c r="T13" s="2"/>
    </row>
    <row r="14" spans="1:20" ht="34.5">
      <c r="A14" s="13">
        <v>13</v>
      </c>
      <c r="B14" s="15">
        <v>2003</v>
      </c>
      <c r="C14" s="22" t="s">
        <v>42</v>
      </c>
      <c r="D14" s="21" t="s">
        <v>43</v>
      </c>
      <c r="E14" s="19" t="s">
        <v>44</v>
      </c>
      <c r="F14" s="17">
        <v>1</v>
      </c>
      <c r="G14" s="34">
        <f t="shared" si="2"/>
        <v>1880</v>
      </c>
      <c r="H14" s="18">
        <v>2162</v>
      </c>
      <c r="I14" s="34">
        <f t="shared" si="0"/>
        <v>1880</v>
      </c>
      <c r="J14" s="35">
        <f t="shared" si="1"/>
        <v>2162</v>
      </c>
      <c r="K14" s="35"/>
      <c r="L14" s="35"/>
      <c r="M14" s="35"/>
      <c r="N14" s="35"/>
      <c r="O14" s="35"/>
      <c r="P14" s="2"/>
      <c r="Q14" s="2"/>
      <c r="R14" s="2"/>
      <c r="S14" s="2"/>
      <c r="T14" s="2"/>
    </row>
    <row r="15" spans="1:20" ht="15">
      <c r="A15" s="13">
        <v>14</v>
      </c>
      <c r="B15" s="15">
        <v>2011</v>
      </c>
      <c r="C15" s="20">
        <v>9780470185469</v>
      </c>
      <c r="D15" s="21" t="s">
        <v>45</v>
      </c>
      <c r="E15" s="19" t="s">
        <v>46</v>
      </c>
      <c r="F15" s="17">
        <v>1</v>
      </c>
      <c r="G15" s="34">
        <f t="shared" si="2"/>
        <v>1060.87</v>
      </c>
      <c r="H15" s="18">
        <v>1220</v>
      </c>
      <c r="I15" s="34">
        <f t="shared" si="0"/>
        <v>1060.87</v>
      </c>
      <c r="J15" s="35">
        <f t="shared" si="1"/>
        <v>1220</v>
      </c>
      <c r="K15" s="35"/>
      <c r="L15" s="35"/>
      <c r="M15" s="35"/>
      <c r="N15" s="35"/>
      <c r="O15" s="35"/>
      <c r="P15" s="2"/>
      <c r="Q15" s="2"/>
      <c r="R15" s="2"/>
      <c r="S15" s="2"/>
      <c r="T15" s="2"/>
    </row>
    <row r="16" spans="1:20" ht="45">
      <c r="A16" s="13">
        <v>15</v>
      </c>
      <c r="B16" s="15">
        <v>2003</v>
      </c>
      <c r="C16" s="15" t="s">
        <v>47</v>
      </c>
      <c r="D16" s="15" t="s">
        <v>48</v>
      </c>
      <c r="E16" s="15" t="s">
        <v>49</v>
      </c>
      <c r="F16" s="17">
        <v>1</v>
      </c>
      <c r="G16" s="34">
        <f t="shared" si="2"/>
        <v>1326.09</v>
      </c>
      <c r="H16" s="18">
        <v>1525</v>
      </c>
      <c r="I16" s="34">
        <f t="shared" si="0"/>
        <v>1326.09</v>
      </c>
      <c r="J16" s="35">
        <f t="shared" si="1"/>
        <v>1525</v>
      </c>
      <c r="K16" s="35"/>
      <c r="L16" s="35"/>
      <c r="M16" s="35"/>
      <c r="N16" s="35"/>
      <c r="O16" s="35"/>
      <c r="P16" s="2"/>
      <c r="Q16" s="2"/>
      <c r="R16" s="2"/>
      <c r="S16" s="2"/>
      <c r="T16" s="2"/>
    </row>
    <row r="17" spans="1:20" ht="33.75">
      <c r="A17" s="13">
        <v>16</v>
      </c>
      <c r="B17" s="15">
        <v>2010</v>
      </c>
      <c r="C17" s="15" t="s">
        <v>50</v>
      </c>
      <c r="D17" s="15" t="s">
        <v>51</v>
      </c>
      <c r="E17" s="15" t="s">
        <v>52</v>
      </c>
      <c r="F17" s="17">
        <v>1</v>
      </c>
      <c r="G17" s="34">
        <f t="shared" si="2"/>
        <v>2254.35</v>
      </c>
      <c r="H17" s="18">
        <v>2592.5</v>
      </c>
      <c r="I17" s="34">
        <f t="shared" si="0"/>
        <v>2254.35</v>
      </c>
      <c r="J17" s="35">
        <f t="shared" si="1"/>
        <v>2592.5</v>
      </c>
      <c r="K17" s="35"/>
      <c r="L17" s="35"/>
      <c r="M17" s="35"/>
      <c r="N17" s="35"/>
      <c r="O17" s="35"/>
      <c r="P17" s="2"/>
      <c r="Q17" s="2"/>
      <c r="R17" s="2"/>
      <c r="S17" s="2"/>
      <c r="T17" s="2"/>
    </row>
    <row r="18" spans="1:20" ht="22.5">
      <c r="A18" s="13">
        <v>17</v>
      </c>
      <c r="B18" s="15">
        <v>2006</v>
      </c>
      <c r="C18" s="15" t="s">
        <v>53</v>
      </c>
      <c r="D18" s="15" t="s">
        <v>54</v>
      </c>
      <c r="E18" s="15" t="s">
        <v>55</v>
      </c>
      <c r="F18" s="17">
        <v>1</v>
      </c>
      <c r="G18" s="34">
        <f t="shared" si="2"/>
        <v>1564.78</v>
      </c>
      <c r="H18" s="18">
        <v>1799.5</v>
      </c>
      <c r="I18" s="34">
        <f t="shared" si="0"/>
        <v>1564.78</v>
      </c>
      <c r="J18" s="35">
        <f t="shared" si="1"/>
        <v>1799.5</v>
      </c>
      <c r="K18" s="35"/>
      <c r="L18" s="35"/>
      <c r="M18" s="35"/>
      <c r="N18" s="35"/>
      <c r="O18" s="35"/>
      <c r="P18" s="2"/>
      <c r="Q18" s="2"/>
      <c r="R18" s="2"/>
      <c r="S18" s="2"/>
      <c r="T18" s="2"/>
    </row>
    <row r="19" spans="1:20" ht="33.75">
      <c r="A19" s="13">
        <v>18</v>
      </c>
      <c r="B19" s="15">
        <v>2011</v>
      </c>
      <c r="C19" s="15" t="s">
        <v>56</v>
      </c>
      <c r="D19" s="15" t="s">
        <v>57</v>
      </c>
      <c r="E19" s="15" t="s">
        <v>58</v>
      </c>
      <c r="F19" s="17">
        <v>1</v>
      </c>
      <c r="G19" s="34">
        <f t="shared" si="2"/>
        <v>1909.57</v>
      </c>
      <c r="H19" s="18">
        <v>2196</v>
      </c>
      <c r="I19" s="34">
        <f t="shared" si="0"/>
        <v>1909.57</v>
      </c>
      <c r="J19" s="35">
        <f t="shared" si="1"/>
        <v>2196</v>
      </c>
      <c r="K19" s="35"/>
      <c r="L19" s="35"/>
      <c r="M19" s="35"/>
      <c r="N19" s="35"/>
      <c r="O19" s="35"/>
      <c r="P19" s="2"/>
      <c r="Q19" s="2"/>
      <c r="R19" s="2"/>
      <c r="S19" s="2"/>
      <c r="T19" s="2"/>
    </row>
    <row r="20" spans="1:20" ht="22.5">
      <c r="A20" s="13">
        <v>19</v>
      </c>
      <c r="B20" s="15">
        <v>2008</v>
      </c>
      <c r="C20" s="15" t="s">
        <v>59</v>
      </c>
      <c r="D20" s="15" t="s">
        <v>60</v>
      </c>
      <c r="E20" s="15" t="s">
        <v>61</v>
      </c>
      <c r="F20" s="17">
        <v>1</v>
      </c>
      <c r="G20" s="34">
        <f t="shared" si="2"/>
        <v>1113.91</v>
      </c>
      <c r="H20" s="18">
        <v>1281</v>
      </c>
      <c r="I20" s="34">
        <f t="shared" si="0"/>
        <v>1113.91</v>
      </c>
      <c r="J20" s="35">
        <f t="shared" si="1"/>
        <v>1281</v>
      </c>
      <c r="K20" s="35"/>
      <c r="L20" s="35"/>
      <c r="M20" s="35"/>
      <c r="N20" s="35"/>
      <c r="O20" s="35"/>
      <c r="P20" s="2"/>
      <c r="Q20" s="2"/>
      <c r="R20" s="2"/>
      <c r="S20" s="2"/>
      <c r="T20" s="2"/>
    </row>
    <row r="21" spans="1:20" ht="33.75">
      <c r="A21" s="13">
        <v>20</v>
      </c>
      <c r="B21" s="15">
        <v>2007</v>
      </c>
      <c r="C21" s="15" t="s">
        <v>62</v>
      </c>
      <c r="D21" s="15" t="s">
        <v>63</v>
      </c>
      <c r="E21" s="15" t="s">
        <v>64</v>
      </c>
      <c r="F21" s="17">
        <v>1</v>
      </c>
      <c r="G21" s="34">
        <f t="shared" si="2"/>
        <v>822.17</v>
      </c>
      <c r="H21" s="18">
        <v>945.5</v>
      </c>
      <c r="I21" s="34">
        <f t="shared" si="0"/>
        <v>822.17</v>
      </c>
      <c r="J21" s="35">
        <f t="shared" si="1"/>
        <v>945.5</v>
      </c>
      <c r="K21" s="35"/>
      <c r="L21" s="35"/>
      <c r="M21" s="35"/>
      <c r="N21" s="35"/>
      <c r="O21" s="35"/>
      <c r="P21" s="2"/>
      <c r="Q21" s="2"/>
      <c r="R21" s="2"/>
      <c r="S21" s="2"/>
      <c r="T21" s="2"/>
    </row>
    <row r="22" spans="1:20" ht="22.5">
      <c r="A22" s="13">
        <v>21</v>
      </c>
      <c r="B22" s="15">
        <v>2005</v>
      </c>
      <c r="C22" s="15" t="s">
        <v>65</v>
      </c>
      <c r="D22" s="15" t="s">
        <v>66</v>
      </c>
      <c r="E22" s="15" t="s">
        <v>67</v>
      </c>
      <c r="F22" s="17">
        <v>1</v>
      </c>
      <c r="G22" s="34">
        <f t="shared" si="2"/>
        <v>1458.7</v>
      </c>
      <c r="H22" s="18">
        <v>1677.5</v>
      </c>
      <c r="I22" s="34">
        <f t="shared" si="0"/>
        <v>1458.7</v>
      </c>
      <c r="J22" s="35">
        <f t="shared" si="1"/>
        <v>1677.5</v>
      </c>
      <c r="K22" s="35"/>
      <c r="L22" s="35"/>
      <c r="M22" s="35"/>
      <c r="N22" s="35"/>
      <c r="O22" s="35"/>
      <c r="P22" s="2"/>
      <c r="Q22" s="2"/>
      <c r="R22" s="2"/>
      <c r="S22" s="2"/>
      <c r="T22" s="2"/>
    </row>
    <row r="23" spans="1:20" ht="22.5">
      <c r="A23" s="13">
        <v>22</v>
      </c>
      <c r="B23" s="15">
        <v>2009</v>
      </c>
      <c r="C23" s="15" t="s">
        <v>68</v>
      </c>
      <c r="D23" s="15" t="s">
        <v>69</v>
      </c>
      <c r="E23" s="15" t="s">
        <v>70</v>
      </c>
      <c r="F23" s="17">
        <v>1</v>
      </c>
      <c r="G23" s="34">
        <f t="shared" si="2"/>
        <v>1060.87</v>
      </c>
      <c r="H23" s="18">
        <v>1220</v>
      </c>
      <c r="I23" s="34">
        <f t="shared" si="0"/>
        <v>1060.87</v>
      </c>
      <c r="J23" s="35">
        <f t="shared" si="1"/>
        <v>1220</v>
      </c>
      <c r="K23" s="35"/>
      <c r="L23" s="35"/>
      <c r="M23" s="35"/>
      <c r="N23" s="35"/>
      <c r="O23" s="35"/>
      <c r="P23" s="2"/>
      <c r="Q23" s="2"/>
      <c r="R23" s="2"/>
      <c r="S23" s="2"/>
      <c r="T23" s="2"/>
    </row>
    <row r="24" spans="1:20" ht="15">
      <c r="A24" s="13">
        <v>23</v>
      </c>
      <c r="B24" s="15">
        <v>2008</v>
      </c>
      <c r="C24" s="20" t="s">
        <v>71</v>
      </c>
      <c r="D24" s="23" t="s">
        <v>72</v>
      </c>
      <c r="E24" s="15" t="s">
        <v>73</v>
      </c>
      <c r="F24" s="17">
        <v>1</v>
      </c>
      <c r="G24" s="34">
        <f t="shared" si="2"/>
        <v>769.13</v>
      </c>
      <c r="H24" s="18">
        <v>884.5</v>
      </c>
      <c r="I24" s="34">
        <f t="shared" si="0"/>
        <v>769.13</v>
      </c>
      <c r="J24" s="35">
        <f t="shared" si="1"/>
        <v>884.5</v>
      </c>
      <c r="K24" s="35"/>
      <c r="L24" s="35"/>
      <c r="M24" s="35"/>
      <c r="N24" s="35"/>
      <c r="O24" s="35"/>
      <c r="P24" s="2"/>
      <c r="Q24" s="2"/>
      <c r="R24" s="2"/>
      <c r="S24" s="2"/>
      <c r="T24" s="2"/>
    </row>
    <row r="25" spans="1:20" ht="15">
      <c r="A25" s="13">
        <v>24</v>
      </c>
      <c r="B25" s="15">
        <v>2005</v>
      </c>
      <c r="C25" s="20" t="s">
        <v>65</v>
      </c>
      <c r="D25" s="23" t="s">
        <v>66</v>
      </c>
      <c r="E25" s="15" t="s">
        <v>74</v>
      </c>
      <c r="F25" s="17">
        <v>1</v>
      </c>
      <c r="G25" s="34">
        <f t="shared" si="2"/>
        <v>1458.7</v>
      </c>
      <c r="H25" s="18">
        <v>1677.5</v>
      </c>
      <c r="I25" s="34">
        <f t="shared" si="0"/>
        <v>1458.7</v>
      </c>
      <c r="J25" s="35">
        <f t="shared" si="1"/>
        <v>1677.5</v>
      </c>
      <c r="K25" s="35"/>
      <c r="L25" s="35"/>
      <c r="M25" s="35"/>
      <c r="N25" s="35"/>
      <c r="O25" s="35"/>
      <c r="P25" s="2"/>
      <c r="Q25" s="2"/>
      <c r="R25" s="2"/>
      <c r="S25" s="2"/>
      <c r="T25" s="2"/>
    </row>
    <row r="26" spans="1:20" ht="15">
      <c r="A26" s="13">
        <v>25</v>
      </c>
      <c r="B26" s="15">
        <v>2007</v>
      </c>
      <c r="C26" s="20" t="s">
        <v>75</v>
      </c>
      <c r="D26" s="23" t="s">
        <v>76</v>
      </c>
      <c r="E26" s="15" t="s">
        <v>77</v>
      </c>
      <c r="F26" s="17">
        <v>1</v>
      </c>
      <c r="G26" s="34">
        <f t="shared" si="2"/>
        <v>3447.83</v>
      </c>
      <c r="H26" s="18">
        <v>3965</v>
      </c>
      <c r="I26" s="34">
        <f t="shared" si="0"/>
        <v>3447.83</v>
      </c>
      <c r="J26" s="35">
        <f t="shared" si="1"/>
        <v>3965</v>
      </c>
      <c r="K26" s="35"/>
      <c r="L26" s="35"/>
      <c r="M26" s="35"/>
      <c r="N26" s="35"/>
      <c r="O26" s="35"/>
      <c r="P26" s="2"/>
      <c r="Q26" s="2"/>
      <c r="R26" s="2"/>
      <c r="S26" s="2"/>
      <c r="T26" s="2"/>
    </row>
    <row r="27" spans="1:20" ht="23.25">
      <c r="A27" s="13">
        <v>26</v>
      </c>
      <c r="B27" s="15">
        <v>2009</v>
      </c>
      <c r="C27" s="22" t="s">
        <v>78</v>
      </c>
      <c r="D27" s="15" t="s">
        <v>79</v>
      </c>
      <c r="E27" s="15" t="s">
        <v>80</v>
      </c>
      <c r="F27" s="15">
        <v>2</v>
      </c>
      <c r="G27" s="34">
        <f t="shared" si="2"/>
        <v>1564.78</v>
      </c>
      <c r="H27" s="18">
        <v>1799.5</v>
      </c>
      <c r="I27" s="34">
        <f>G27*2</f>
        <v>3129.56</v>
      </c>
      <c r="J27" s="35">
        <f>H27*2</f>
        <v>3599</v>
      </c>
      <c r="K27" s="35"/>
      <c r="L27" s="35"/>
      <c r="M27" s="35"/>
      <c r="N27" s="35"/>
      <c r="O27" s="35"/>
      <c r="P27" s="2"/>
      <c r="Q27" s="2"/>
      <c r="R27" s="2"/>
      <c r="S27" s="2"/>
      <c r="T27" s="2"/>
    </row>
    <row r="28" spans="1:20" ht="45">
      <c r="A28" s="13">
        <v>27</v>
      </c>
      <c r="B28" s="15">
        <v>2006</v>
      </c>
      <c r="C28" s="15">
        <v>521834902</v>
      </c>
      <c r="D28" s="15" t="s">
        <v>81</v>
      </c>
      <c r="E28" s="15" t="s">
        <v>82</v>
      </c>
      <c r="F28" s="17">
        <v>1</v>
      </c>
      <c r="G28" s="34">
        <f t="shared" si="2"/>
        <v>3076.52</v>
      </c>
      <c r="H28" s="18">
        <v>3538</v>
      </c>
      <c r="I28" s="34">
        <f t="shared" si="0"/>
        <v>3076.52</v>
      </c>
      <c r="J28" s="35">
        <f t="shared" si="1"/>
        <v>3538</v>
      </c>
      <c r="K28" s="36"/>
      <c r="L28" s="36"/>
      <c r="M28" s="36"/>
      <c r="N28" s="36"/>
      <c r="O28" s="36"/>
      <c r="P28" s="2"/>
      <c r="Q28" s="2"/>
      <c r="R28" s="2"/>
      <c r="S28" s="2"/>
      <c r="T28" s="2"/>
    </row>
    <row r="29" spans="1:20" ht="33.75">
      <c r="A29" s="13">
        <v>28</v>
      </c>
      <c r="B29" s="15">
        <v>1998</v>
      </c>
      <c r="C29" s="22" t="s">
        <v>83</v>
      </c>
      <c r="D29" s="15" t="s">
        <v>84</v>
      </c>
      <c r="E29" s="15" t="s">
        <v>85</v>
      </c>
      <c r="F29" s="17">
        <v>1</v>
      </c>
      <c r="G29" s="34">
        <f t="shared" si="2"/>
        <v>1989.13</v>
      </c>
      <c r="H29" s="18">
        <v>2287.5</v>
      </c>
      <c r="I29" s="34">
        <f t="shared" si="0"/>
        <v>1989.13</v>
      </c>
      <c r="J29" s="35">
        <f t="shared" si="1"/>
        <v>2287.5</v>
      </c>
      <c r="K29" s="35"/>
      <c r="L29" s="35"/>
      <c r="M29" s="35"/>
      <c r="N29" s="35"/>
      <c r="O29" s="35"/>
      <c r="P29" s="2"/>
      <c r="Q29" s="2"/>
      <c r="R29" s="2"/>
      <c r="S29" s="2"/>
      <c r="T29" s="2"/>
    </row>
    <row r="30" spans="1:20" ht="45">
      <c r="A30" s="13">
        <v>29</v>
      </c>
      <c r="B30" s="15">
        <v>2012</v>
      </c>
      <c r="C30" s="15">
        <v>1430238674</v>
      </c>
      <c r="D30" s="15" t="s">
        <v>86</v>
      </c>
      <c r="E30" s="15" t="s">
        <v>87</v>
      </c>
      <c r="F30" s="17">
        <v>1</v>
      </c>
      <c r="G30" s="34">
        <f t="shared" si="2"/>
        <v>835.48</v>
      </c>
      <c r="H30" s="18">
        <v>960.8</v>
      </c>
      <c r="I30" s="34">
        <f t="shared" si="0"/>
        <v>835.48</v>
      </c>
      <c r="J30" s="35">
        <f t="shared" si="1"/>
        <v>960.8</v>
      </c>
      <c r="K30" s="35"/>
      <c r="L30" s="35"/>
      <c r="M30" s="35"/>
      <c r="N30" s="35"/>
      <c r="O30" s="35"/>
      <c r="P30" s="2"/>
      <c r="Q30" s="2"/>
      <c r="R30" s="2"/>
      <c r="S30" s="2"/>
      <c r="T30" s="2"/>
    </row>
    <row r="31" spans="1:20" ht="22.5">
      <c r="A31" s="13">
        <v>30</v>
      </c>
      <c r="B31" s="15">
        <v>2012</v>
      </c>
      <c r="C31" s="15" t="s">
        <v>88</v>
      </c>
      <c r="D31" s="15" t="s">
        <v>89</v>
      </c>
      <c r="E31" s="15" t="s">
        <v>90</v>
      </c>
      <c r="F31" s="17">
        <v>1</v>
      </c>
      <c r="G31" s="34">
        <f t="shared" si="2"/>
        <v>835.48</v>
      </c>
      <c r="H31" s="18">
        <v>960.8</v>
      </c>
      <c r="I31" s="34">
        <f t="shared" si="0"/>
        <v>835.48</v>
      </c>
      <c r="J31" s="35">
        <f t="shared" si="1"/>
        <v>960.8</v>
      </c>
      <c r="K31" s="35"/>
      <c r="L31" s="35"/>
      <c r="M31" s="35"/>
      <c r="N31" s="35"/>
      <c r="O31" s="35"/>
      <c r="P31" s="2"/>
      <c r="Q31" s="2"/>
      <c r="R31" s="2"/>
      <c r="S31" s="2"/>
      <c r="T31" s="2"/>
    </row>
    <row r="32" spans="1:20" ht="33.75">
      <c r="A32" s="13">
        <v>31</v>
      </c>
      <c r="B32" s="15">
        <v>2012</v>
      </c>
      <c r="C32" s="15" t="s">
        <v>91</v>
      </c>
      <c r="D32" s="15" t="s">
        <v>92</v>
      </c>
      <c r="E32" s="15" t="s">
        <v>93</v>
      </c>
      <c r="F32" s="17">
        <v>1</v>
      </c>
      <c r="G32" s="34">
        <f t="shared" si="2"/>
        <v>1060.87</v>
      </c>
      <c r="H32" s="18">
        <v>1220</v>
      </c>
      <c r="I32" s="34">
        <f t="shared" si="0"/>
        <v>1060.87</v>
      </c>
      <c r="J32" s="35">
        <f t="shared" si="1"/>
        <v>1220</v>
      </c>
      <c r="K32" s="35"/>
      <c r="L32" s="35"/>
      <c r="M32" s="35"/>
      <c r="N32" s="35"/>
      <c r="O32" s="35"/>
      <c r="P32" s="2"/>
      <c r="Q32" s="2"/>
      <c r="R32" s="2"/>
      <c r="S32" s="2"/>
      <c r="T32" s="2"/>
    </row>
    <row r="33" spans="1:20" ht="33.75">
      <c r="A33" s="13">
        <v>32</v>
      </c>
      <c r="B33" s="15">
        <v>2012</v>
      </c>
      <c r="C33" s="15" t="s">
        <v>94</v>
      </c>
      <c r="D33" s="15" t="s">
        <v>95</v>
      </c>
      <c r="E33" s="15" t="s">
        <v>96</v>
      </c>
      <c r="F33" s="17">
        <v>1</v>
      </c>
      <c r="G33" s="34">
        <f t="shared" si="2"/>
        <v>1021.74</v>
      </c>
      <c r="H33" s="18">
        <v>1175</v>
      </c>
      <c r="I33" s="34">
        <f t="shared" si="0"/>
        <v>1021.74</v>
      </c>
      <c r="J33" s="35">
        <f t="shared" si="1"/>
        <v>1175</v>
      </c>
      <c r="K33" s="35"/>
      <c r="L33" s="35"/>
      <c r="M33" s="35"/>
      <c r="N33" s="35"/>
      <c r="O33" s="35"/>
      <c r="P33" s="2"/>
      <c r="Q33" s="2"/>
      <c r="R33" s="2"/>
      <c r="S33" s="2"/>
      <c r="T33" s="2"/>
    </row>
    <row r="34" spans="1:20" ht="22.5">
      <c r="A34" s="13">
        <v>33</v>
      </c>
      <c r="B34" s="15">
        <v>2012</v>
      </c>
      <c r="C34" s="15" t="s">
        <v>97</v>
      </c>
      <c r="D34" s="15" t="s">
        <v>98</v>
      </c>
      <c r="E34" s="15" t="s">
        <v>99</v>
      </c>
      <c r="F34" s="17">
        <v>1</v>
      </c>
      <c r="G34" s="34">
        <f t="shared" si="2"/>
        <v>848.7</v>
      </c>
      <c r="H34" s="18">
        <v>976</v>
      </c>
      <c r="I34" s="34">
        <f t="shared" si="0"/>
        <v>848.7</v>
      </c>
      <c r="J34" s="35">
        <f t="shared" si="1"/>
        <v>976</v>
      </c>
      <c r="K34" s="35"/>
      <c r="L34" s="35"/>
      <c r="M34" s="35"/>
      <c r="N34" s="35"/>
      <c r="O34" s="35"/>
      <c r="P34" s="2"/>
      <c r="Q34" s="2"/>
      <c r="R34" s="2"/>
      <c r="S34" s="2"/>
      <c r="T34" s="2"/>
    </row>
    <row r="35" spans="1:20" ht="33.75">
      <c r="A35" s="13">
        <v>34</v>
      </c>
      <c r="B35" s="15">
        <v>2011</v>
      </c>
      <c r="C35" s="24" t="s">
        <v>100</v>
      </c>
      <c r="D35" s="15" t="s">
        <v>101</v>
      </c>
      <c r="E35" s="15" t="s">
        <v>102</v>
      </c>
      <c r="F35" s="17">
        <v>1</v>
      </c>
      <c r="G35" s="34">
        <f t="shared" si="2"/>
        <v>795.65</v>
      </c>
      <c r="H35" s="18">
        <v>915</v>
      </c>
      <c r="I35" s="34">
        <f t="shared" si="0"/>
        <v>795.65</v>
      </c>
      <c r="J35" s="35">
        <f t="shared" si="1"/>
        <v>915</v>
      </c>
      <c r="K35" s="35"/>
      <c r="L35" s="35"/>
      <c r="M35" s="35"/>
      <c r="N35" s="35"/>
      <c r="O35" s="35"/>
      <c r="P35" s="2"/>
      <c r="Q35" s="2"/>
      <c r="R35" s="2"/>
      <c r="S35" s="2"/>
      <c r="T35" s="2"/>
    </row>
    <row r="36" spans="1:20" ht="15">
      <c r="A36" s="13">
        <v>35</v>
      </c>
      <c r="B36" s="15">
        <v>2011</v>
      </c>
      <c r="C36" s="15">
        <v>1460966163</v>
      </c>
      <c r="D36" s="15" t="s">
        <v>103</v>
      </c>
      <c r="E36" s="15" t="s">
        <v>104</v>
      </c>
      <c r="F36" s="17">
        <v>1</v>
      </c>
      <c r="G36" s="34">
        <f t="shared" si="2"/>
        <v>663.04</v>
      </c>
      <c r="H36" s="18">
        <v>762.5</v>
      </c>
      <c r="I36" s="34">
        <f t="shared" si="0"/>
        <v>663.04</v>
      </c>
      <c r="J36" s="35">
        <f t="shared" si="1"/>
        <v>762.5</v>
      </c>
      <c r="K36" s="35"/>
      <c r="L36" s="35"/>
      <c r="M36" s="35"/>
      <c r="N36" s="35"/>
      <c r="O36" s="35"/>
      <c r="P36" s="2"/>
      <c r="Q36" s="2"/>
      <c r="R36" s="2"/>
      <c r="S36" s="2"/>
      <c r="T36" s="2"/>
    </row>
    <row r="37" spans="1:20" ht="22.5">
      <c r="A37" s="13">
        <v>36</v>
      </c>
      <c r="B37" s="15">
        <v>2012</v>
      </c>
      <c r="C37" s="15">
        <v>1449311431</v>
      </c>
      <c r="D37" s="15" t="s">
        <v>105</v>
      </c>
      <c r="E37" s="15" t="s">
        <v>106</v>
      </c>
      <c r="F37" s="17">
        <v>1</v>
      </c>
      <c r="G37" s="34">
        <f t="shared" si="2"/>
        <v>1021.13</v>
      </c>
      <c r="H37" s="18">
        <v>1174.3</v>
      </c>
      <c r="I37" s="34">
        <f t="shared" si="0"/>
        <v>1021.13</v>
      </c>
      <c r="J37" s="35">
        <f t="shared" si="1"/>
        <v>1174.3</v>
      </c>
      <c r="K37" s="35"/>
      <c r="L37" s="35"/>
      <c r="M37" s="35"/>
      <c r="N37" s="35"/>
      <c r="O37" s="35"/>
      <c r="P37" s="2"/>
      <c r="Q37" s="2"/>
      <c r="R37" s="2"/>
      <c r="S37" s="2"/>
      <c r="T37" s="2"/>
    </row>
    <row r="38" spans="1:20" ht="22.5">
      <c r="A38" s="13">
        <v>37</v>
      </c>
      <c r="B38" s="15">
        <v>2012</v>
      </c>
      <c r="C38" s="15">
        <v>1449319343</v>
      </c>
      <c r="D38" s="15" t="s">
        <v>107</v>
      </c>
      <c r="E38" s="15" t="s">
        <v>108</v>
      </c>
      <c r="F38" s="17">
        <v>1</v>
      </c>
      <c r="G38" s="34">
        <f t="shared" si="2"/>
        <v>1021.13</v>
      </c>
      <c r="H38" s="18">
        <v>1174.3</v>
      </c>
      <c r="I38" s="34">
        <f t="shared" si="0"/>
        <v>1021.13</v>
      </c>
      <c r="J38" s="35">
        <f t="shared" si="1"/>
        <v>1174.3</v>
      </c>
      <c r="K38" s="35"/>
      <c r="L38" s="35"/>
      <c r="M38" s="35"/>
      <c r="N38" s="35"/>
      <c r="O38" s="35"/>
      <c r="P38" s="2"/>
      <c r="Q38" s="2"/>
      <c r="R38" s="2"/>
      <c r="S38" s="2"/>
      <c r="T38" s="2"/>
    </row>
    <row r="39" spans="1:20" ht="22.5">
      <c r="A39" s="13">
        <v>38</v>
      </c>
      <c r="B39" s="15">
        <v>2011</v>
      </c>
      <c r="C39" s="15">
        <v>1935182269</v>
      </c>
      <c r="D39" s="15" t="s">
        <v>109</v>
      </c>
      <c r="E39" s="15" t="s">
        <v>110</v>
      </c>
      <c r="F39" s="17">
        <v>1</v>
      </c>
      <c r="G39" s="34">
        <f t="shared" si="2"/>
        <v>954.78</v>
      </c>
      <c r="H39" s="18">
        <v>1098</v>
      </c>
      <c r="I39" s="34">
        <f t="shared" si="0"/>
        <v>954.78</v>
      </c>
      <c r="J39" s="35">
        <f t="shared" si="1"/>
        <v>1098</v>
      </c>
      <c r="K39" s="35"/>
      <c r="L39" s="35"/>
      <c r="M39" s="35"/>
      <c r="N39" s="35"/>
      <c r="O39" s="35"/>
      <c r="P39" s="2"/>
      <c r="Q39" s="2"/>
      <c r="R39" s="2"/>
      <c r="S39" s="2"/>
      <c r="T39" s="2"/>
    </row>
    <row r="40" spans="1:20" ht="56.25">
      <c r="A40" s="13">
        <v>39</v>
      </c>
      <c r="B40" s="15">
        <v>2007</v>
      </c>
      <c r="C40" s="15" t="s">
        <v>111</v>
      </c>
      <c r="D40" s="15" t="s">
        <v>112</v>
      </c>
      <c r="E40" s="15" t="s">
        <v>113</v>
      </c>
      <c r="F40" s="17">
        <v>1</v>
      </c>
      <c r="G40" s="34">
        <f t="shared" si="2"/>
        <v>1723.91</v>
      </c>
      <c r="H40" s="18">
        <v>1982.5</v>
      </c>
      <c r="I40" s="34">
        <f t="shared" si="0"/>
        <v>1723.91</v>
      </c>
      <c r="J40" s="35">
        <f t="shared" si="1"/>
        <v>1982.5</v>
      </c>
      <c r="K40" s="35"/>
      <c r="L40" s="35"/>
      <c r="M40" s="35"/>
      <c r="N40" s="35"/>
      <c r="O40" s="35"/>
      <c r="P40" s="2"/>
      <c r="Q40" s="2"/>
      <c r="R40" s="2"/>
      <c r="S40" s="2"/>
      <c r="T40" s="2"/>
    </row>
    <row r="41" spans="1:20" ht="15">
      <c r="A41" s="13">
        <v>40</v>
      </c>
      <c r="B41" s="15">
        <v>2008</v>
      </c>
      <c r="C41" s="25">
        <v>9780273758839</v>
      </c>
      <c r="D41" s="15" t="s">
        <v>114</v>
      </c>
      <c r="E41" s="15" t="s">
        <v>115</v>
      </c>
      <c r="F41" s="17">
        <v>1</v>
      </c>
      <c r="G41" s="34">
        <f t="shared" si="2"/>
        <v>1405.65</v>
      </c>
      <c r="H41" s="18">
        <v>1616.5</v>
      </c>
      <c r="I41" s="34">
        <f t="shared" si="0"/>
        <v>1405.65</v>
      </c>
      <c r="J41" s="35">
        <f t="shared" si="1"/>
        <v>1616.5</v>
      </c>
      <c r="K41" s="35"/>
      <c r="L41" s="35"/>
      <c r="M41" s="35"/>
      <c r="N41" s="35"/>
      <c r="O41" s="35"/>
      <c r="P41" s="2"/>
      <c r="Q41" s="2"/>
      <c r="R41" s="2"/>
      <c r="S41" s="2"/>
      <c r="T41" s="2"/>
    </row>
    <row r="42" spans="1:20" ht="67.5">
      <c r="A42" s="13">
        <v>41</v>
      </c>
      <c r="B42" s="15">
        <v>2012</v>
      </c>
      <c r="C42" s="26" t="s">
        <v>116</v>
      </c>
      <c r="D42" s="27" t="s">
        <v>117</v>
      </c>
      <c r="E42" s="26" t="s">
        <v>118</v>
      </c>
      <c r="F42" s="17">
        <v>1</v>
      </c>
      <c r="G42" s="34">
        <f t="shared" si="2"/>
        <v>10543.48</v>
      </c>
      <c r="H42" s="18">
        <v>12125</v>
      </c>
      <c r="I42" s="34">
        <f t="shared" si="0"/>
        <v>10543.48</v>
      </c>
      <c r="J42" s="35">
        <f t="shared" si="1"/>
        <v>12125</v>
      </c>
      <c r="K42" s="36"/>
      <c r="L42" s="36"/>
      <c r="M42" s="36"/>
      <c r="N42" s="36"/>
      <c r="O42" s="36"/>
      <c r="P42" s="2"/>
      <c r="Q42" s="2"/>
      <c r="R42" s="3"/>
      <c r="S42" s="2"/>
      <c r="T42" s="2"/>
    </row>
    <row r="43" spans="1:20" ht="15">
      <c r="A43" s="39" t="s">
        <v>119</v>
      </c>
      <c r="B43" s="39"/>
      <c r="C43" s="39"/>
      <c r="D43" s="39"/>
      <c r="E43" s="28"/>
      <c r="F43" s="29">
        <f>SUM(F2:F42)</f>
        <v>42</v>
      </c>
      <c r="G43" s="37"/>
      <c r="H43" s="38"/>
      <c r="I43" s="32">
        <f>SUM(I2:I42)</f>
        <v>62866.68999999999</v>
      </c>
      <c r="J43" s="32">
        <f>SUM(J2:J42)</f>
        <v>72296.70000000001</v>
      </c>
      <c r="K43" s="32"/>
      <c r="L43" s="32"/>
      <c r="M43" s="32"/>
      <c r="N43" s="32"/>
      <c r="O43" s="32"/>
      <c r="P43" s="1"/>
      <c r="Q43" s="1"/>
      <c r="R43" s="1"/>
      <c r="S43" s="1"/>
      <c r="T43" s="1"/>
    </row>
    <row r="44" spans="1:20" ht="15">
      <c r="A44" s="4"/>
      <c r="B44" s="5"/>
      <c r="C44" s="6"/>
      <c r="D44" s="6"/>
      <c r="E44" s="6"/>
      <c r="F44" s="7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15.75">
      <c r="A45" s="4"/>
      <c r="B45" s="5"/>
      <c r="C45" s="8"/>
      <c r="D45" s="9"/>
      <c r="E45" s="6"/>
      <c r="F45" s="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7" spans="4:5" ht="15">
      <c r="D47" s="10" t="s">
        <v>122</v>
      </c>
      <c r="E47" s="11">
        <v>62866.69</v>
      </c>
    </row>
    <row r="48" spans="4:5" ht="15">
      <c r="D48" s="10" t="s">
        <v>128</v>
      </c>
      <c r="E48" s="11">
        <v>72296.7</v>
      </c>
    </row>
    <row r="49" spans="4:5" ht="15">
      <c r="D49" s="10"/>
      <c r="E49" s="10"/>
    </row>
    <row r="50" spans="4:5" ht="15">
      <c r="D50" s="10" t="s">
        <v>126</v>
      </c>
      <c r="E50" s="10"/>
    </row>
    <row r="51" spans="4:5" ht="15">
      <c r="D51" s="10" t="s">
        <v>129</v>
      </c>
      <c r="E51" s="10"/>
    </row>
    <row r="52" spans="4:5" ht="15">
      <c r="D52" s="10" t="s">
        <v>130</v>
      </c>
      <c r="E52" s="10"/>
    </row>
  </sheetData>
  <mergeCells count="1">
    <mergeCell ref="A43:D43"/>
  </mergeCells>
  <hyperlinks>
    <hyperlink ref="E2" r:id="rId1" display="http://www.amazon.com/Sri-Urip/e/B0045EE9N6/ref=ntt_athr_dp_pel_1"/>
    <hyperlink ref="E3" r:id="rId2" display="http://www.amazon.com/Philip-Kotler/e/B0028DGITO/ref=ntt_athr_dp_pel_1"/>
    <hyperlink ref="E4" r:id="rId3" display="http://www.amazon.com/s/ref=ntt_athr_dp_sr_1?_encoding=UTF8&amp;sort=relevancerank&amp;search-alias=books&amp;ie=UTF8&amp;field-author=Wayne%20Visser"/>
    <hyperlink ref="E5" r:id="rId4" display="http://www.amazon.com/s/ref=ntt_athr_dp_sr_1?_encoding=UTF8&amp;sort=relevancerank&amp;search-alias=books&amp;ie=UTF8&amp;field-author=Ash%20Amin"/>
    <hyperlink ref="E6" r:id="rId5" display="http://www.amazon.com/s/ref=ntt_athr_dp_sr_1?_encoding=UTF8&amp;sort=relevancerank&amp;search-alias=books&amp;ie=UTF8&amp;field-author=James%20Edwin%20Thorold%20Rogers"/>
  </hyperlink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bj6PiN849EYXLOFslzVdzOh2siI=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I0xDFgG1PT+btaSWxepzicZqucQ=</DigestValue>
    </Reference>
  </SignedInfo>
  <SignatureValue>s6URf43NuRkjiHHU76Hjt0Mg8yoYbcJdnto1m9U+pL+J6JNmP+Os+fHe9Fd4E1pqdDzkD1iV2Ypy
onLgCdh/Eeg6Np9G8KZuEG6YseJGC2liR44h+lNqfHAMBzRid7vhhAhbJK6Po9zNzSrRWqNPEpeN
mDRlvoPKLTwkkw4+budUFAqiZhji/d8e6KOTL5MZzaDnXAo+ShkYeS4BABCCkG2ulY9DiaaizL+/
j6cGNRa2GmGk4zZFxa+O832Ez67+UvC7II/HfT4a5D/sficauCohOYry07xaz43/Gtv8gQLNRHgv
PbFmaExSSJLWFkgqIgKkWLKvC9MRnKGo8uYw3g==</SignatureValue>
  <KeyInfo>
    <X509Data>
      <X509Certificate>MIIG0jCCBbqgAwIBAgIDFWzcMA0GCSqGSIb3DQEBCwUAMF8xCzAJBgNVBAYTAkNaMSwwKgYDVQQK
DCPEjGVza8OhIHBvxaF0YSwgcy5wLiBbScSMIDQ3MTE0OTgzXTEiMCAGA1UEAxMZUG9zdFNpZ251
bSBRdWFsaWZpZWQgQ0EgMjAeFw0xMzAxMTAxMzU1NDFaFw0xNDAxMTAxMzU1NDFaMIGqMQswCQYD
VQQGEwJDWjE0MDIGA1UECgwrTWVuZGVsb3ZhIHVuaXZlcnppdGEgdiBCcm7EmyBbScSMIDYyMTU2
NDg5XTEoMCYGA1UECwwfT2RkxJtsZW7DrSB2ZcWZZWpuw71jaCB6YWvDoXplazENMAsGA1UECxME
ODM1NzEaMBgGA1UEAxMRTWdyLiBNYXJlayBMb2xsb2sxEDAOBgNVBAUTB1AzNTk0MDYwggEiMA0G
CSqGSIb3DQEBAQUAA4IBDwAwggEKAoIBAQC5wHlebRrgSecevKVpfYLG0tNSrPUejGXSka9S8zXZ
rmyl2pVYcTsxURcBZAFZZvBSqQmz63+FlbcJN+V24oSW2sF8eQCXHLeC79BEMbYq97KuvmbpHTXE
QE9nOkm4eTyEijAH7R4iw+GbylfJyvnhsZx5COL7sqzLaUR2W+f/nhDZt5RD3HtShrYrJ9ZXwaND
hu4wbLUQue4+zXdEm8F/1h91lZQfAKnqYAiQ1ShVthxdcLvwwOyhMA/+Gh+QNZPnlQh+OjmAURLL
xqGeZA0Sz7bgBDuOcgTS0vyh5FU6OwwDTAkV41QCMkO+PT8IJwsTRVKu8i2eEO3zuwQby0qzAgMB
AAGjggNJMIIDRTBIBgNVHREEQTA/gRdtYXJlay5sb2xsb2tAbWVuZGVsdS5jeqAZBgkrBgEEAdwZ
AgGgDBMKMTEzMDgzMDE2MqAJBgNVBA2gAhMAMIIBDgYDVR0gBIIBBTCCAQEwgf4GCWeBBgEEAQeB
UjCB8DCBxwYIKwYBBQUHAgIwgboagbdUZW50byBrdmFsaWZpa292YW55IGNlcnRpZmlrYXQgYnls
IHZ5ZGFuIHBvZGxlIHpha29uYSAyMjcvMjAwMFNiLiBhIG5hdmF6bnljaCBwcmVkcGlzdS4vVGhp
cyBxdWFsaWZpZWQgY2VydGlmaWNhdGUgd2FzIGlzc3VlZCBhY2NvcmRpbmcgdG8gTGF3IE5vIDIy
Ny8yMDAwQ29sbC4gYW5kIHJlbGF0ZWQgcmVndWxhdGlvbnMwJAYIKwYBBQUHAgEWGGh0dHA6Ly93
d3cucG9zdHNpZ251bS5jejAYBggrBgEFBQcBAwQMMAowCAYGBACORgEBMIHIBggrBgEFBQcBAQSB
uzCBuDA7BggrBgEFBQcwAoYvaHR0cDovL3d3dy5wb3N0c2lnbnVtLmN6L2NydC9wc3F1YWxpZmll
ZGNhMi5jcnQwPAYIKwYBBQUHMAKGMGh0dHA6Ly93d3cyLnBvc3RzaWdudW0uY3ovY3J0L3BzcXVh
bGlmaWVkY2EyLmNydDA7BggrBgEFBQcwAoYvaHR0cDovL3Bvc3RzaWdudW0udHRjLmN6L2NydC9w
c3F1YWxpZmllZGNhMi5jcnQwDgYDVR0PAQH/BAQDAgXgMB8GA1UdIwQYMBaAFInoTN+LJjk+1yQu
Eg565+Yn5daXMIGxBgNVHR8EgakwgaYwNaAzoDGGL2h0dHA6Ly93d3cucG9zdHNpZ251bS5jei9j
cmwvcHNxdWFsaWZpZWRjYTIuY3JsMDagNKAyhjBodHRwOi8vd3d3Mi5wb3N0c2lnbnVtLmN6L2Ny
bC9wc3F1YWxpZmllZGNhMi5jcmwwNaAzoDGGL2h0dHA6Ly9wb3N0c2lnbnVtLnR0Yy5jei9jcmwv
cHNxdWFsaWZpZWRjYTIuY3JsMB0GA1UdDgQWBBSJZ4MW6VSejjQUYtwNgvWzNfOfZjANBgkqhkiG
9w0BAQsFAAOCAQEANsnaYU7JDH2ISH0GTep1k+UaiWBRK9u0DNve6A3QuqNeAzHLGbfIQF6N5+Vc
/FGlGJ0IA1+bOkvMzN2I0a1SyTVBBFQglN7DXcMrCduCO5mBY3gZXl0ltug1pk9MUisQ7ZmZvTg0
cXFZjoC2qhbS4miWgce3vxX1zkg8odBfXihaAHJa37qiv9Mi9yKQFdfyysLkyoMfW2ZS82sBnnDV
Kri/VYDNwBDCOt1ywJDHbfbK3mpHI/HhPB+klcVmS35ZaplQGo9PJv7o9yFe0sR4W3fPBHho6Rry
on0vUp/g9vhW4y9dn7raVFAzcWJLFsBRVg4PRrYr+bCkyV5kUhT1fQ==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W+VKoqYCHqTDwvUwbTHcpmJx4us=</DigestValue>
      </Reference>
      <Reference URI="/xl/sharedStrings.xml?ContentType=application/vnd.openxmlformats-officedocument.spreadsheetml.sharedStrings+xml">
        <DigestMethod Algorithm="http://www.w3.org/2000/09/xmldsig#sha1"/>
        <DigestValue>LkqGphH6bkooOVYDISLgsSY3UWc=</DigestValue>
      </Reference>
      <Reference URI="/xl/worksheets/sheet1.xml?ContentType=application/vnd.openxmlformats-officedocument.spreadsheetml.worksheet+xml">
        <DigestMethod Algorithm="http://www.w3.org/2000/09/xmldsig#sha1"/>
        <DigestValue>syphI4KxPwKEM0RtyLqzvGTpgzc=</DigestValue>
      </Reference>
      <Reference URI="/xl/calcChain.xml?ContentType=application/vnd.openxmlformats-officedocument.spreadsheetml.calcChain+xml">
        <DigestMethod Algorithm="http://www.w3.org/2000/09/xmldsig#sha1"/>
        <DigestValue>ATu3JiAPRAnMLwC6rOTaUKHd2tI=</DigestValue>
      </Reference>
      <Reference URI="/xl/worksheets/sheet3.xml?ContentType=application/vnd.openxmlformats-officedocument.spreadsheetml.worksheet+xml">
        <DigestMethod Algorithm="http://www.w3.org/2000/09/xmldsig#sha1"/>
        <DigestValue>6GTu2NL8nuVR05nNHaR78on3Ydo=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uwAx1hXixW3monz71CTZay3kA+k=</DigestValue>
      </Reference>
      <Reference URI="/xl/worksheets/sheet2.xml?ContentType=application/vnd.openxmlformats-officedocument.spreadsheetml.worksheet+xml">
        <DigestMethod Algorithm="http://www.w3.org/2000/09/xmldsig#sha1"/>
        <DigestValue>6GTu2NL8nuVR05nNHaR78on3Ydo=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QvLGc+pUthXL1Zt4/o78Rfwnhwc=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2013-06-18T07:37:20Z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2013-06-18T07:37:20Z</xd:SigningTime>
          <xd:SigningCertificate>
            <xd:Cert>
              <xd:CertDigest>
                <DigestMethod Algorithm="http://www.w3.org/2000/09/xmldsig#sha1"/>
                <DigestValue>AIa1Hkq78fNsTkrNDzRBrshCfUY=</DigestValue>
              </xd:CertDigest>
              <xd:IssuerSerial>
                <X509IssuerName>CN=PostSignum Qualified CA 2, O="Česká pošta, s.p. [IČ 47114983]", C=CZ</X509IssuerName>
                <X509SerialNumber>1404124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lollok</cp:lastModifiedBy>
  <dcterms:created xsi:type="dcterms:W3CDTF">2013-06-04T08:21:16Z</dcterms:created>
  <dcterms:modified xsi:type="dcterms:W3CDTF">2013-06-18T07:22:26Z</dcterms:modified>
  <cp:category/>
  <cp:version/>
  <cp:contentType/>
  <cp:contentStatus/>
</cp:coreProperties>
</file>