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1490" tabRatio="593" activeTab="0"/>
  </bookViews>
  <sheets>
    <sheet name="část 2" sheetId="1" r:id="rId1"/>
  </sheets>
  <definedNames>
    <definedName name="_xlnm.Print_Area" localSheetId="0">'část 2'!$A$1:$Q$29</definedName>
  </definedNames>
  <calcPr fullCalcOnLoad="1"/>
</workbook>
</file>

<file path=xl/sharedStrings.xml><?xml version="1.0" encoding="utf-8"?>
<sst xmlns="http://schemas.openxmlformats.org/spreadsheetml/2006/main" count="158" uniqueCount="83">
  <si>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</si>
  <si>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</si>
  <si>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</si>
  <si>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</si>
  <si>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</si>
  <si>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</si>
  <si>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>Cena celkem</t>
  </si>
  <si>
    <t>Iodosulfuron 25g/l Amidosulfuron 100 g/l Mefenpyr 250 g/l</t>
  </si>
  <si>
    <t xml:space="preserve"> olejová disperze </t>
  </si>
  <si>
    <t>k hubení ozimých i jarních dvouděložných plevelů, včetně svízele přítuly, heřmánků, pcháče a dalších plevelů v pšenici, ječmeni, ozimém žitě a ozimém tritikale bez podsevu</t>
  </si>
  <si>
    <t>max 1 l</t>
  </si>
  <si>
    <t>Kč/l</t>
  </si>
  <si>
    <t>max 1 kg</t>
  </si>
  <si>
    <t>Kč/kg</t>
  </si>
  <si>
    <t>Bromoxynil 225 g/l</t>
  </si>
  <si>
    <t>max 5 l</t>
  </si>
  <si>
    <t>Glyfosát 480 g/l</t>
  </si>
  <si>
    <t>max 20 l</t>
  </si>
  <si>
    <t>Chlorsulfuron 750 g/kg</t>
  </si>
  <si>
    <t>suspenzní koncentrát</t>
  </si>
  <si>
    <t>max 10 l</t>
  </si>
  <si>
    <t>Dichlorprop-P 310 g/l            MCPA 160 g/l                    Mekoprop-P 130 g/l</t>
  </si>
  <si>
    <t>rozpustný koncentrát ve vodě</t>
  </si>
  <si>
    <t>proti dvouděložným plevelům v porostech ozimé pšenice, ozimého a jarního ječmene</t>
  </si>
  <si>
    <t>Tribenuron-methyl 750 g/kg</t>
  </si>
  <si>
    <t>Tembotrion 44 g/l       Isoxadifen-ethyl 22 g/l</t>
  </si>
  <si>
    <t>pro postemergentní aplikaci do kukuřice určený k hubení jednoletých trav a dvouděložných plevelů a do máku setého k hubení dvouděložných plevelů</t>
  </si>
  <si>
    <t>K hubení jednoděložných a dvouděložných plevelých, včetně vytrvalých v kukuřici</t>
  </si>
  <si>
    <t>rozpustný koncentrát</t>
  </si>
  <si>
    <t>Pethoxamid 600 g/l</t>
  </si>
  <si>
    <t>S-metolachlor 312,5 g/l Terbuthylazin 187,5 g/l</t>
  </si>
  <si>
    <t>glufosinát amonný 150 g/l</t>
  </si>
  <si>
    <t>k postemergentnímu ničení plevelů v sadech a vinicích</t>
  </si>
  <si>
    <t>Glyfosát 360 g/l (ve formě IPA soli 480 g/l)</t>
  </si>
  <si>
    <t>ve vodě dispergovatelné granule</t>
  </si>
  <si>
    <t>Cena v Kč bez DPH za jednotku</t>
  </si>
  <si>
    <t>l</t>
  </si>
  <si>
    <t>kg</t>
  </si>
  <si>
    <t>nabídková cena celkem v Kč (bez DPH) za spotřební koš pro část 2:</t>
  </si>
  <si>
    <t>k hubení vytrvalých a jednoletých plevelů na orné půdě, v ovocných sadech mimo broskvoň, vinohradech a k likvidaci nežádoucí vegetace na ostatních plochách</t>
  </si>
  <si>
    <t>k hubení odolných dvouděložných plevelů a chundelky metlice v ozimých a jarních obilninách a semenných porostech trav</t>
  </si>
  <si>
    <t>max 0.1 kg</t>
  </si>
  <si>
    <t>Flurochloridon 250 g/l</t>
  </si>
  <si>
    <t>suspo emulze</t>
  </si>
  <si>
    <t>k   postemergentnímu   hubení   širokého   spektra   běžně   se   vyskytujících   odolných
dvouděložných plevelů, včetně svízele přítuly, violek a pcháče osetu  v ozimých a jarních obilninách</t>
  </si>
  <si>
    <t>emulgovatelný koncentrát</t>
  </si>
  <si>
    <t>k postemergetnímu 
hubení odolných dvouděložných plevelů v obilninách bez podsevu, kukuřici, máku setém, v 
travách na semeno, loukách a pastvinách</t>
  </si>
  <si>
    <t>ve vodě rozpustné granule</t>
  </si>
  <si>
    <t>k postemergentní aplikaci postřikem v kukuřici a trvalých travních porostech (loukách a pastvinách) proti  dvouděložným plevelům</t>
  </si>
  <si>
    <t>max 0.09 kg</t>
  </si>
  <si>
    <t>ve vodě rozpustný koncentrát</t>
  </si>
  <si>
    <t xml:space="preserve">herbicid se systémovým účinkem ve formě rozpustného koncentrátu pro aplikaci na list, určený k hubení jednoletých a vytrvalých plevelů na orné půdě, nezemědělské půdě, loukách a pastvinách, v lesnictví, v sadech </t>
  </si>
  <si>
    <t>k hubení plevelů v pšenici ozimé, ječmeni ozimém, žitě
 ozimém a tritikale ozimém</t>
  </si>
  <si>
    <t xml:space="preserve">Fluazifop-P-butyl 150 g/l </t>
  </si>
  <si>
    <t>k
postemergentnímu  hubení  jednoletých  a  vytrvalých  trávovitých  plevelů  v bramboru, 
hořčici bílé, máku setém, slunečnici, višni</t>
  </si>
  <si>
    <t>Metazachlor 400 g/l</t>
  </si>
  <si>
    <t>k hubení jednoděložných 
i dvouděložných plevelů v řepce olejce, hořčici bílé</t>
  </si>
  <si>
    <t xml:space="preserve">
 Isoxaflutol 225 g/l, Thienkarbazon 86,77 g/l</t>
  </si>
  <si>
    <t>k preemergentnímu a časně
postemergentnímu hubení jednoletých trávovitých a jednoletých dvouděložných plevelův kukuřici</t>
  </si>
  <si>
    <t>dispergovatelné granule</t>
  </si>
  <si>
    <t>k hubení jednoděložných a dvouděložných plevelů,  včetně vytrvalých v kukuřici</t>
  </si>
  <si>
    <t xml:space="preserve">Dimethenamid-P 280 g/l, Terbuthylazin 250 g/l </t>
  </si>
  <si>
    <t>k  hubení plevelů lipnicovitých jednoletých a plevelů
dvouděložných
jednoletých v kukuřici
preemergentní a postemergentní aplikací</t>
  </si>
  <si>
    <t>Foramsulfuron 30 g/l iodosulfuron-methyl Na 1 g/l thiencarbazone-methyl 10 g/l        cyprosulfamide 15 g/l</t>
  </si>
  <si>
    <t>Dikvát (Diquat dibromide) 200 g/l</t>
  </si>
  <si>
    <t>Fluroxypyr 250 g/l</t>
  </si>
  <si>
    <t>Thifensulfuron-methyl 500 g/kg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</si>
  <si>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</si>
  <si>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r>
      <t xml:space="preserve">Předpokládaný objem dodávek    po dobu platnosti rámcové smlouvy  
</t>
    </r>
    <r>
      <rPr>
        <i/>
        <sz val="11"/>
        <rFont val="Calibri"/>
        <family val="2"/>
      </rPr>
      <t>množství   jednotka</t>
    </r>
  </si>
  <si>
    <r>
      <t>Glyfosát (</t>
    </r>
    <r>
      <rPr>
        <i/>
        <sz val="11"/>
        <color indexed="8"/>
        <rFont val="Calibri"/>
        <family val="2"/>
      </rPr>
      <t>Glyphosate</t>
    </r>
    <r>
      <rPr>
        <sz val="10"/>
        <rFont val="Calibri"/>
        <family val="2"/>
      </rPr>
      <t>) 360 g/l (Skupiny: Glycine)</t>
    </r>
  </si>
  <si>
    <t>Aminopyralid 10 g/l,          Florasulam 5 g/l, 2,4-D 180 g/l</t>
  </si>
  <si>
    <t xml:space="preserve">Diflufenikan 280 g/l,        Flufenacet 280 g/l </t>
  </si>
  <si>
    <t>foramsulfuron 300 g/kg, iodosulfuron 10 g/kg,        isoxadifen 300 g/kg</t>
  </si>
  <si>
    <t>olejová disperze</t>
  </si>
  <si>
    <t>k hubení dvouděložných plevelů v ozimých obilninách, jarních obilninách s podsevem nebo bez podsevu vojtěšky</t>
  </si>
  <si>
    <t>k postemergentní aplikaci v obilninách bez podsevu proti dvouděložným plevelům včetně pcháče osetu</t>
  </si>
  <si>
    <t xml:space="preserve"> k desikaci polních plodin a zelenin, k hubení plevelů v polních plodinách, ovocných sadech, vinicích, lesních školkách</t>
  </si>
  <si>
    <t xml:space="preserve"> k hubení jednoletých plevelů v bramborách, ozimé pšenici, kukuřici a slunečnici</t>
  </si>
  <si>
    <t xml:space="preserve"> proti jednoletým lipnicovitým a dvouděložným plevelům v kukuřici, slunečnici, sóji, řepce olejce</t>
  </si>
  <si>
    <t>k hubení jednoletých plevelů v kukuřici a čiroku</t>
  </si>
  <si>
    <r>
      <t>1</t>
    </r>
    <r>
      <rPr>
        <b/>
        <sz val="12"/>
        <color indexed="8"/>
        <rFont val="Calibri"/>
        <family val="2"/>
      </rPr>
      <t>Zadavatel připouští obsah účinné látky v rozptylu ± 3% z hodnoty uvedené ve sloupci B</t>
    </r>
  </si>
  <si>
    <t>komodita</t>
  </si>
  <si>
    <t>Příloha č. 2_TECHNICKÁ SPECIFIKACE_část 2_HERBICIDNÍ PŘÍPRAVKY_upraveno III.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</si>
</sst>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&quot;Kč&quot;"/>
    <numFmt numFmtId="167" formatCode="#,##0.0"/>
  </numFmts>
  <fonts count="53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b/>
      <vertAlign val="superscript"/>
      <sz val="11"/>
      <name val="Calibri"/>
      <family val="2"/>
    </font>
    <font>
      <i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b/>
      <sz val="1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1" fillId="0" borderId="0">
      <alignment/>
      <protection/>
    </xf>
    <xf numFmtId="0" fontId="3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36" applyFont="1" applyProtection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36" applyFont="1" applyBorder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0" xfId="36" applyFont="1" applyAlignment="1" applyProtection="1">
      <alignment wrapText="1"/>
      <protection/>
    </xf>
    <xf numFmtId="4" fontId="52" fillId="0" borderId="10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36" applyNumberFormat="1" applyFont="1" applyProtection="1">
      <alignment/>
      <protection/>
    </xf>
    <xf numFmtId="166" fontId="9" fillId="0" borderId="12" xfId="36" applyNumberFormat="1" applyFont="1" applyBorder="1" applyProtection="1">
      <alignment/>
      <protection/>
    </xf>
    <xf numFmtId="0" fontId="26" fillId="33" borderId="10" xfId="36" applyNumberFormat="1" applyFont="1" applyFill="1" applyBorder="1" applyAlignment="1" applyProtection="1">
      <alignment horizontal="center" vertical="center" wrapText="1"/>
      <protection locked="0"/>
    </xf>
    <xf numFmtId="0" fontId="25" fillId="34" borderId="10" xfId="36" applyFont="1" applyFill="1" applyBorder="1" applyAlignment="1" applyProtection="1">
      <alignment horizontal="center" vertical="center" wrapText="1"/>
      <protection/>
    </xf>
    <xf numFmtId="0" fontId="27" fillId="35" borderId="10" xfId="36" applyFont="1" applyFill="1" applyBorder="1" applyAlignment="1" applyProtection="1">
      <alignment horizontal="center" vertical="center"/>
      <protection/>
    </xf>
    <xf numFmtId="165" fontId="28" fillId="36" borderId="10" xfId="36" applyNumberFormat="1" applyFont="1" applyFill="1" applyBorder="1" applyAlignment="1" applyProtection="1">
      <alignment horizontal="center" vertical="center"/>
      <protection/>
    </xf>
    <xf numFmtId="165" fontId="25" fillId="34" borderId="10" xfId="36" applyNumberFormat="1" applyFont="1" applyFill="1" applyBorder="1" applyAlignment="1" applyProtection="1">
      <alignment horizontal="center" vertical="center"/>
      <protection/>
    </xf>
    <xf numFmtId="165" fontId="25" fillId="37" borderId="10" xfId="36" applyNumberFormat="1" applyFont="1" applyFill="1" applyBorder="1" applyAlignment="1" applyProtection="1">
      <alignment horizontal="center" vertical="center"/>
      <protection/>
    </xf>
    <xf numFmtId="166" fontId="29" fillId="38" borderId="10" xfId="36" applyNumberFormat="1" applyFont="1" applyFill="1" applyBorder="1" applyAlignment="1" applyProtection="1">
      <alignment horizontal="right" vertical="center"/>
      <protection locked="0"/>
    </xf>
    <xf numFmtId="0" fontId="24" fillId="0" borderId="10" xfId="36" applyFont="1" applyBorder="1" applyAlignment="1" applyProtection="1">
      <alignment horizontal="left" vertical="center"/>
      <protection/>
    </xf>
    <xf numFmtId="0" fontId="9" fillId="39" borderId="13" xfId="36" applyFont="1" applyFill="1" applyBorder="1" applyAlignment="1" applyProtection="1">
      <alignment horizontal="center" vertical="center" wrapText="1"/>
      <protection/>
    </xf>
    <xf numFmtId="0" fontId="26" fillId="39" borderId="14" xfId="36" applyFont="1" applyFill="1" applyBorder="1" applyAlignment="1" applyProtection="1">
      <alignment horizontal="center" vertical="center" wrapText="1"/>
      <protection/>
    </xf>
    <xf numFmtId="0" fontId="9" fillId="39" borderId="14" xfId="36" applyFont="1" applyFill="1" applyBorder="1" applyAlignment="1" applyProtection="1">
      <alignment horizontal="center" vertical="center" wrapText="1"/>
      <protection/>
    </xf>
    <xf numFmtId="0" fontId="26" fillId="39" borderId="14" xfId="36" applyNumberFormat="1" applyFont="1" applyFill="1" applyBorder="1" applyAlignment="1" applyProtection="1">
      <alignment horizontal="center" vertical="center" wrapText="1"/>
      <protection/>
    </xf>
    <xf numFmtId="0" fontId="26" fillId="34" borderId="14" xfId="36" applyFont="1" applyFill="1" applyBorder="1" applyAlignment="1" applyProtection="1">
      <alignment horizontal="center" vertical="center" wrapText="1"/>
      <protection/>
    </xf>
    <xf numFmtId="166" fontId="9" fillId="39" borderId="15" xfId="36" applyNumberFormat="1" applyFont="1" applyFill="1" applyBorder="1" applyAlignment="1" applyProtection="1">
      <alignment horizontal="center" vertical="center" wrapText="1"/>
      <protection/>
    </xf>
    <xf numFmtId="0" fontId="24" fillId="39" borderId="16" xfId="36" applyFont="1" applyFill="1" applyBorder="1" applyAlignment="1" applyProtection="1">
      <alignment horizontal="center" vertical="center"/>
      <protection/>
    </xf>
    <xf numFmtId="166" fontId="9" fillId="0" borderId="17" xfId="36" applyNumberFormat="1" applyFont="1" applyBorder="1" applyAlignment="1" applyProtection="1">
      <alignment horizontal="center" vertical="center" wrapText="1"/>
      <protection/>
    </xf>
    <xf numFmtId="166" fontId="9" fillId="0" borderId="18" xfId="36" applyNumberFormat="1" applyFont="1" applyBorder="1" applyAlignment="1" applyProtection="1">
      <alignment horizontal="center" vertical="center" wrapText="1"/>
      <protection/>
    </xf>
    <xf numFmtId="4" fontId="52" fillId="40" borderId="10" xfId="0" applyNumberFormat="1" applyFont="1" applyFill="1" applyBorder="1" applyAlignment="1" applyProtection="1">
      <alignment horizontal="center" vertical="center"/>
      <protection/>
    </xf>
    <xf numFmtId="4" fontId="29" fillId="4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36" applyFont="1" applyBorder="1" applyAlignment="1" applyProtection="1">
      <alignment horizontal="left" vertical="center"/>
      <protection/>
    </xf>
    <xf numFmtId="0" fontId="30" fillId="0" borderId="20" xfId="36" applyFont="1" applyBorder="1" applyAlignment="1" applyProtection="1">
      <alignment horizontal="left" vertical="center"/>
      <protection/>
    </xf>
    <xf numFmtId="0" fontId="30" fillId="0" borderId="21" xfId="36" applyFont="1" applyBorder="1" applyAlignment="1" applyProtection="1">
      <alignment horizontal="left" vertical="center"/>
      <protection/>
    </xf>
    <xf numFmtId="0" fontId="30" fillId="0" borderId="22" xfId="36" applyFont="1" applyBorder="1" applyAlignment="1" applyProtection="1">
      <alignment horizontal="left" vertical="center"/>
      <protection/>
    </xf>
    <xf numFmtId="0" fontId="30" fillId="0" borderId="23" xfId="36" applyFont="1" applyBorder="1" applyAlignment="1" applyProtection="1">
      <alignment horizontal="left" vertical="center"/>
      <protection/>
    </xf>
    <xf numFmtId="0" fontId="30" fillId="0" borderId="24" xfId="36" applyFont="1" applyBorder="1" applyAlignment="1" applyProtection="1">
      <alignment horizontal="left" vertical="center"/>
      <protection/>
    </xf>
    <xf numFmtId="0" fontId="9" fillId="39" borderId="14" xfId="36" applyFont="1" applyFill="1" applyBorder="1" applyAlignment="1" applyProtection="1">
      <alignment horizontal="center" vertical="center" wrapText="1"/>
      <protection/>
    </xf>
    <xf numFmtId="0" fontId="26" fillId="39" borderId="14" xfId="36" applyFont="1" applyFill="1" applyBorder="1" applyAlignment="1" applyProtection="1">
      <alignment horizontal="center" vertical="center" wrapText="1"/>
      <protection/>
    </xf>
    <xf numFmtId="0" fontId="32" fillId="0" borderId="25" xfId="36" applyFont="1" applyBorder="1" applyAlignment="1" applyProtection="1">
      <alignment horizontal="left" wrapText="1"/>
      <protection/>
    </xf>
    <xf numFmtId="0" fontId="24" fillId="39" borderId="26" xfId="36" applyFont="1" applyFill="1" applyBorder="1" applyAlignment="1" applyProtection="1">
      <alignment horizontal="center" vertical="center"/>
      <protection/>
    </xf>
    <xf numFmtId="0" fontId="50" fillId="0" borderId="2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51" fillId="0" borderId="27" xfId="0" applyFont="1" applyFill="1" applyBorder="1" applyAlignment="1" applyProtection="1">
      <alignment horizontal="center" vertical="center" wrapText="1"/>
      <protection/>
    </xf>
    <xf numFmtId="0" fontId="26" fillId="33" borderId="27" xfId="36" applyNumberFormat="1" applyFont="1" applyFill="1" applyBorder="1" applyAlignment="1" applyProtection="1">
      <alignment horizontal="center" vertical="center" wrapText="1"/>
      <protection locked="0"/>
    </xf>
    <xf numFmtId="0" fontId="25" fillId="34" borderId="27" xfId="36" applyFont="1" applyFill="1" applyBorder="1" applyAlignment="1" applyProtection="1">
      <alignment horizontal="center" vertical="center" wrapText="1"/>
      <protection/>
    </xf>
    <xf numFmtId="4" fontId="52" fillId="0" borderId="27" xfId="0" applyNumberFormat="1" applyFont="1" applyFill="1" applyBorder="1" applyAlignment="1" applyProtection="1">
      <alignment horizontal="center" vertical="center" wrapText="1"/>
      <protection/>
    </xf>
    <xf numFmtId="0" fontId="27" fillId="35" borderId="27" xfId="36" applyFont="1" applyFill="1" applyBorder="1" applyAlignment="1" applyProtection="1">
      <alignment horizontal="center" vertical="center"/>
      <protection/>
    </xf>
    <xf numFmtId="165" fontId="28" fillId="36" borderId="27" xfId="36" applyNumberFormat="1" applyFont="1" applyFill="1" applyBorder="1" applyAlignment="1" applyProtection="1">
      <alignment horizontal="center" vertical="center"/>
      <protection/>
    </xf>
    <xf numFmtId="165" fontId="25" fillId="34" borderId="27" xfId="36" applyNumberFormat="1" applyFont="1" applyFill="1" applyBorder="1" applyAlignment="1" applyProtection="1">
      <alignment horizontal="center" vertical="center"/>
      <protection/>
    </xf>
    <xf numFmtId="165" fontId="25" fillId="37" borderId="27" xfId="36" applyNumberFormat="1" applyFont="1" applyFill="1" applyBorder="1" applyAlignment="1" applyProtection="1">
      <alignment horizontal="center" vertical="center"/>
      <protection/>
    </xf>
    <xf numFmtId="166" fontId="29" fillId="38" borderId="27" xfId="36" applyNumberFormat="1" applyFont="1" applyFill="1" applyBorder="1" applyAlignment="1" applyProtection="1">
      <alignment horizontal="right" vertical="center"/>
      <protection locked="0"/>
    </xf>
    <xf numFmtId="0" fontId="24" fillId="0" borderId="27" xfId="36" applyFont="1" applyBorder="1" applyAlignment="1" applyProtection="1">
      <alignment horizontal="left" vertical="center"/>
      <protection/>
    </xf>
    <xf numFmtId="0" fontId="2" fillId="0" borderId="28" xfId="36" applyFont="1" applyBorder="1" applyProtection="1">
      <alignment/>
      <protection/>
    </xf>
    <xf numFmtId="0" fontId="31" fillId="0" borderId="29" xfId="36" applyFont="1" applyBorder="1" applyAlignment="1" applyProtection="1">
      <alignment horizontal="right" vertical="center"/>
      <protection/>
    </xf>
    <xf numFmtId="166" fontId="9" fillId="0" borderId="30" xfId="36" applyNumberFormat="1" applyFont="1" applyBorder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Item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29"/>
  <sheetViews>
    <sheetView tabSelected="1" zoomScale="90" zoomScaleNormal="90" zoomScalePageLayoutView="0" workbookViewId="0" topLeftCell="A1">
      <selection activeCell="C34" sqref="C34"/>
    </sheetView>
  </sheetViews>
  <sheetFormatPr defaultColWidth="9.140625" defaultRowHeight="12.75"/>
  <cols>
    <col min="1" max="1" width="9.57421875" style="4" customWidth="1"/>
    <col min="2" max="2" width="27.7109375" style="9" customWidth="1"/>
    <col min="3" max="3" width="38.28125" style="9" customWidth="1"/>
    <col min="4" max="4" width="24.00390625" style="9" customWidth="1"/>
    <col min="5" max="5" width="15.140625" style="4" customWidth="1"/>
    <col min="6" max="6" width="14.00390625" style="4" customWidth="1"/>
    <col min="7" max="7" width="13.57421875" style="4" customWidth="1"/>
    <col min="8" max="8" width="0" style="4" hidden="1" customWidth="1"/>
    <col min="9" max="9" width="11.00390625" style="4" customWidth="1"/>
    <col min="10" max="12" width="0" style="4" hidden="1" customWidth="1"/>
    <col min="13" max="13" width="9.140625" style="4" customWidth="1"/>
    <col min="14" max="14" width="11.421875" style="11" customWidth="1"/>
    <col min="15" max="15" width="5.28125" style="4" customWidth="1"/>
    <col min="16" max="16" width="25.7109375" style="11" customWidth="1"/>
    <col min="17" max="16384" width="9.140625" style="4" customWidth="1"/>
  </cols>
  <sheetData>
    <row r="1" spans="1:16" ht="15.75" thickBot="1">
      <c r="A1" s="32" t="s">
        <v>82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ht="15.75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89.25" customHeight="1">
      <c r="A3" s="21" t="s">
        <v>81</v>
      </c>
      <c r="B3" s="22" t="s">
        <v>67</v>
      </c>
      <c r="C3" s="23" t="s">
        <v>0</v>
      </c>
      <c r="D3" s="23" t="s">
        <v>1</v>
      </c>
      <c r="E3" s="22" t="s">
        <v>2</v>
      </c>
      <c r="F3" s="24" t="s">
        <v>3</v>
      </c>
      <c r="G3" s="24" t="s">
        <v>4</v>
      </c>
      <c r="H3" s="25" t="s">
        <v>5</v>
      </c>
      <c r="I3" s="39" t="s">
        <v>68</v>
      </c>
      <c r="J3" s="39"/>
      <c r="K3" s="39"/>
      <c r="L3" s="39"/>
      <c r="M3" s="39"/>
      <c r="N3" s="38" t="s">
        <v>35</v>
      </c>
      <c r="O3" s="38"/>
      <c r="P3" s="26" t="s">
        <v>6</v>
      </c>
    </row>
    <row r="4" spans="1:16" ht="105.75" customHeight="1">
      <c r="A4" s="27">
        <v>1</v>
      </c>
      <c r="B4" s="1" t="s">
        <v>7</v>
      </c>
      <c r="C4" s="2" t="s">
        <v>8</v>
      </c>
      <c r="D4" s="3" t="s">
        <v>9</v>
      </c>
      <c r="E4" s="2" t="s">
        <v>10</v>
      </c>
      <c r="F4" s="13"/>
      <c r="G4" s="13"/>
      <c r="H4" s="14">
        <v>360</v>
      </c>
      <c r="I4" s="10">
        <v>27</v>
      </c>
      <c r="J4" s="15">
        <v>360</v>
      </c>
      <c r="K4" s="16">
        <v>510</v>
      </c>
      <c r="L4" s="17">
        <f>J4*K4</f>
        <v>183600</v>
      </c>
      <c r="M4" s="18" t="s">
        <v>36</v>
      </c>
      <c r="N4" s="19"/>
      <c r="O4" s="20" t="s">
        <v>11</v>
      </c>
      <c r="P4" s="28">
        <f>I4*N4</f>
        <v>0</v>
      </c>
    </row>
    <row r="5" spans="1:16" ht="68.25" customHeight="1">
      <c r="A5" s="27">
        <v>3</v>
      </c>
      <c r="B5" s="1" t="s">
        <v>14</v>
      </c>
      <c r="C5" s="2" t="s">
        <v>45</v>
      </c>
      <c r="D5" s="2" t="s">
        <v>74</v>
      </c>
      <c r="E5" s="2" t="s">
        <v>15</v>
      </c>
      <c r="F5" s="13"/>
      <c r="G5" s="13"/>
      <c r="H5" s="14"/>
      <c r="I5" s="10">
        <v>36</v>
      </c>
      <c r="J5" s="15"/>
      <c r="K5" s="16"/>
      <c r="L5" s="17"/>
      <c r="M5" s="18" t="s">
        <v>36</v>
      </c>
      <c r="N5" s="19"/>
      <c r="O5" s="20" t="s">
        <v>11</v>
      </c>
      <c r="P5" s="28">
        <f aca="true" t="shared" si="0" ref="P5:P27">I5*N5</f>
        <v>0</v>
      </c>
    </row>
    <row r="6" spans="1:16" ht="90.75" customHeight="1">
      <c r="A6" s="27">
        <v>4</v>
      </c>
      <c r="B6" s="1" t="s">
        <v>16</v>
      </c>
      <c r="C6" s="2" t="s">
        <v>28</v>
      </c>
      <c r="D6" s="3" t="s">
        <v>39</v>
      </c>
      <c r="E6" s="2" t="s">
        <v>17</v>
      </c>
      <c r="F6" s="13"/>
      <c r="G6" s="13"/>
      <c r="H6" s="14"/>
      <c r="I6" s="10">
        <v>260</v>
      </c>
      <c r="J6" s="15"/>
      <c r="K6" s="16"/>
      <c r="L6" s="17"/>
      <c r="M6" s="18" t="s">
        <v>36</v>
      </c>
      <c r="N6" s="19"/>
      <c r="O6" s="20" t="s">
        <v>11</v>
      </c>
      <c r="P6" s="28">
        <f t="shared" si="0"/>
        <v>0</v>
      </c>
    </row>
    <row r="7" spans="1:16" ht="78" customHeight="1">
      <c r="A7" s="27">
        <v>5</v>
      </c>
      <c r="B7" s="1" t="s">
        <v>18</v>
      </c>
      <c r="C7" s="2" t="s">
        <v>34</v>
      </c>
      <c r="D7" s="3" t="s">
        <v>40</v>
      </c>
      <c r="E7" s="2" t="s">
        <v>41</v>
      </c>
      <c r="F7" s="13"/>
      <c r="G7" s="13"/>
      <c r="H7" s="14"/>
      <c r="I7" s="10">
        <v>3.8</v>
      </c>
      <c r="J7" s="15"/>
      <c r="K7" s="16"/>
      <c r="L7" s="17"/>
      <c r="M7" s="18" t="s">
        <v>37</v>
      </c>
      <c r="N7" s="19"/>
      <c r="O7" s="20" t="s">
        <v>13</v>
      </c>
      <c r="P7" s="28">
        <f t="shared" si="0"/>
        <v>0</v>
      </c>
    </row>
    <row r="8" spans="1:16" ht="58.5" customHeight="1">
      <c r="A8" s="27">
        <v>6</v>
      </c>
      <c r="B8" s="1" t="s">
        <v>21</v>
      </c>
      <c r="C8" s="2" t="s">
        <v>22</v>
      </c>
      <c r="D8" s="3" t="s">
        <v>23</v>
      </c>
      <c r="E8" s="2" t="s">
        <v>20</v>
      </c>
      <c r="F8" s="13"/>
      <c r="G8" s="13"/>
      <c r="H8" s="14"/>
      <c r="I8" s="31">
        <v>100</v>
      </c>
      <c r="J8" s="15"/>
      <c r="K8" s="16"/>
      <c r="L8" s="17"/>
      <c r="M8" s="18" t="s">
        <v>36</v>
      </c>
      <c r="N8" s="19"/>
      <c r="O8" s="20" t="s">
        <v>11</v>
      </c>
      <c r="P8" s="28">
        <f t="shared" si="0"/>
        <v>0</v>
      </c>
    </row>
    <row r="9" spans="1:16" ht="72.75" customHeight="1">
      <c r="A9" s="27">
        <v>7</v>
      </c>
      <c r="B9" s="1" t="s">
        <v>24</v>
      </c>
      <c r="C9" s="2" t="s">
        <v>34</v>
      </c>
      <c r="D9" s="3" t="s">
        <v>75</v>
      </c>
      <c r="E9" s="2" t="s">
        <v>41</v>
      </c>
      <c r="F9" s="13"/>
      <c r="G9" s="13"/>
      <c r="H9" s="14"/>
      <c r="I9" s="10">
        <v>3</v>
      </c>
      <c r="J9" s="15"/>
      <c r="K9" s="16"/>
      <c r="L9" s="17"/>
      <c r="M9" s="18" t="s">
        <v>37</v>
      </c>
      <c r="N9" s="19"/>
      <c r="O9" s="20" t="s">
        <v>13</v>
      </c>
      <c r="P9" s="28">
        <f t="shared" si="0"/>
        <v>0</v>
      </c>
    </row>
    <row r="10" spans="1:16" ht="90.75" customHeight="1">
      <c r="A10" s="27">
        <v>8</v>
      </c>
      <c r="B10" s="1" t="s">
        <v>25</v>
      </c>
      <c r="C10" s="2" t="s">
        <v>73</v>
      </c>
      <c r="D10" s="3" t="s">
        <v>26</v>
      </c>
      <c r="E10" s="2" t="s">
        <v>15</v>
      </c>
      <c r="F10" s="13"/>
      <c r="G10" s="13"/>
      <c r="H10" s="14"/>
      <c r="I10" s="10">
        <v>600</v>
      </c>
      <c r="J10" s="15"/>
      <c r="K10" s="16"/>
      <c r="L10" s="17"/>
      <c r="M10" s="18" t="s">
        <v>36</v>
      </c>
      <c r="N10" s="19"/>
      <c r="O10" s="20" t="s">
        <v>11</v>
      </c>
      <c r="P10" s="28">
        <f t="shared" si="0"/>
        <v>0</v>
      </c>
    </row>
    <row r="11" spans="1:16" ht="60" customHeight="1">
      <c r="A11" s="27">
        <v>10</v>
      </c>
      <c r="B11" s="1" t="s">
        <v>63</v>
      </c>
      <c r="C11" s="2" t="s">
        <v>73</v>
      </c>
      <c r="D11" s="3" t="s">
        <v>27</v>
      </c>
      <c r="E11" s="2" t="s">
        <v>15</v>
      </c>
      <c r="F11" s="13"/>
      <c r="G11" s="13"/>
      <c r="H11" s="14">
        <v>360</v>
      </c>
      <c r="I11" s="10">
        <v>250</v>
      </c>
      <c r="J11" s="15">
        <v>360</v>
      </c>
      <c r="K11" s="16">
        <v>510</v>
      </c>
      <c r="L11" s="17">
        <f aca="true" t="shared" si="1" ref="L11:L18">J11*K11</f>
        <v>183600</v>
      </c>
      <c r="M11" s="18" t="s">
        <v>36</v>
      </c>
      <c r="N11" s="19"/>
      <c r="O11" s="20" t="s">
        <v>11</v>
      </c>
      <c r="P11" s="28">
        <f t="shared" si="0"/>
        <v>0</v>
      </c>
    </row>
    <row r="12" spans="1:16" ht="86.25" customHeight="1">
      <c r="A12" s="27">
        <v>11</v>
      </c>
      <c r="B12" s="1" t="s">
        <v>64</v>
      </c>
      <c r="C12" s="2" t="s">
        <v>28</v>
      </c>
      <c r="D12" s="3" t="s">
        <v>76</v>
      </c>
      <c r="E12" s="2" t="s">
        <v>17</v>
      </c>
      <c r="F12" s="13"/>
      <c r="G12" s="13"/>
      <c r="H12" s="14">
        <v>1192</v>
      </c>
      <c r="I12" s="10">
        <v>300</v>
      </c>
      <c r="J12" s="15">
        <f aca="true" t="shared" si="2" ref="J12:J18">H12</f>
        <v>1192</v>
      </c>
      <c r="K12" s="16">
        <v>247</v>
      </c>
      <c r="L12" s="17">
        <f t="shared" si="1"/>
        <v>294424</v>
      </c>
      <c r="M12" s="18" t="s">
        <v>36</v>
      </c>
      <c r="N12" s="19"/>
      <c r="O12" s="20" t="s">
        <v>11</v>
      </c>
      <c r="P12" s="28">
        <f t="shared" si="0"/>
        <v>0</v>
      </c>
    </row>
    <row r="13" spans="1:16" ht="54" customHeight="1">
      <c r="A13" s="27">
        <v>12</v>
      </c>
      <c r="B13" s="1" t="s">
        <v>42</v>
      </c>
      <c r="C13" s="2" t="s">
        <v>45</v>
      </c>
      <c r="D13" s="3" t="s">
        <v>77</v>
      </c>
      <c r="E13" s="2" t="s">
        <v>15</v>
      </c>
      <c r="F13" s="13"/>
      <c r="G13" s="13"/>
      <c r="H13" s="14">
        <v>1192</v>
      </c>
      <c r="I13" s="10">
        <v>450</v>
      </c>
      <c r="J13" s="15">
        <f t="shared" si="2"/>
        <v>1192</v>
      </c>
      <c r="K13" s="16">
        <v>247</v>
      </c>
      <c r="L13" s="17">
        <f t="shared" si="1"/>
        <v>294424</v>
      </c>
      <c r="M13" s="18" t="s">
        <v>36</v>
      </c>
      <c r="N13" s="19"/>
      <c r="O13" s="20" t="s">
        <v>11</v>
      </c>
      <c r="P13" s="28">
        <f t="shared" si="0"/>
        <v>0</v>
      </c>
    </row>
    <row r="14" spans="1:16" ht="63.75">
      <c r="A14" s="27">
        <v>13</v>
      </c>
      <c r="B14" s="1" t="s">
        <v>29</v>
      </c>
      <c r="C14" s="2" t="s">
        <v>45</v>
      </c>
      <c r="D14" s="3" t="s">
        <v>78</v>
      </c>
      <c r="E14" s="2" t="s">
        <v>15</v>
      </c>
      <c r="F14" s="13"/>
      <c r="G14" s="13"/>
      <c r="H14" s="14">
        <v>1192</v>
      </c>
      <c r="I14" s="10">
        <v>300</v>
      </c>
      <c r="J14" s="15">
        <f t="shared" si="2"/>
        <v>1192</v>
      </c>
      <c r="K14" s="16">
        <v>247</v>
      </c>
      <c r="L14" s="17">
        <f t="shared" si="1"/>
        <v>294424</v>
      </c>
      <c r="M14" s="18" t="s">
        <v>36</v>
      </c>
      <c r="N14" s="19"/>
      <c r="O14" s="20" t="s">
        <v>11</v>
      </c>
      <c r="P14" s="28">
        <f t="shared" si="0"/>
        <v>0</v>
      </c>
    </row>
    <row r="15" spans="1:16" ht="32.25" customHeight="1">
      <c r="A15" s="27">
        <v>14</v>
      </c>
      <c r="B15" s="1" t="s">
        <v>30</v>
      </c>
      <c r="C15" s="2" t="s">
        <v>19</v>
      </c>
      <c r="D15" s="3" t="s">
        <v>79</v>
      </c>
      <c r="E15" s="2" t="s">
        <v>17</v>
      </c>
      <c r="F15" s="13"/>
      <c r="G15" s="13"/>
      <c r="H15" s="14">
        <v>1192</v>
      </c>
      <c r="I15" s="10">
        <v>40</v>
      </c>
      <c r="J15" s="15">
        <f t="shared" si="2"/>
        <v>1192</v>
      </c>
      <c r="K15" s="16">
        <v>247</v>
      </c>
      <c r="L15" s="17">
        <f t="shared" si="1"/>
        <v>294424</v>
      </c>
      <c r="M15" s="18" t="s">
        <v>36</v>
      </c>
      <c r="N15" s="19"/>
      <c r="O15" s="20" t="s">
        <v>11</v>
      </c>
      <c r="P15" s="28">
        <f t="shared" si="0"/>
        <v>0</v>
      </c>
    </row>
    <row r="16" spans="1:16" ht="45.75" customHeight="1">
      <c r="A16" s="27">
        <v>15</v>
      </c>
      <c r="B16" s="1" t="s">
        <v>31</v>
      </c>
      <c r="C16" s="2" t="s">
        <v>22</v>
      </c>
      <c r="D16" s="3" t="s">
        <v>32</v>
      </c>
      <c r="E16" s="2" t="s">
        <v>17</v>
      </c>
      <c r="F16" s="13"/>
      <c r="G16" s="13"/>
      <c r="H16" s="14">
        <v>1192</v>
      </c>
      <c r="I16" s="10">
        <v>800</v>
      </c>
      <c r="J16" s="15">
        <f t="shared" si="2"/>
        <v>1192</v>
      </c>
      <c r="K16" s="16">
        <v>247</v>
      </c>
      <c r="L16" s="17">
        <f t="shared" si="1"/>
        <v>294424</v>
      </c>
      <c r="M16" s="18" t="s">
        <v>36</v>
      </c>
      <c r="N16" s="19"/>
      <c r="O16" s="20" t="s">
        <v>11</v>
      </c>
      <c r="P16" s="28">
        <f t="shared" si="0"/>
        <v>0</v>
      </c>
    </row>
    <row r="17" spans="1:16" ht="135" customHeight="1">
      <c r="A17" s="27">
        <v>16</v>
      </c>
      <c r="B17" s="7" t="s">
        <v>70</v>
      </c>
      <c r="C17" s="2" t="s">
        <v>43</v>
      </c>
      <c r="D17" s="3" t="s">
        <v>44</v>
      </c>
      <c r="E17" s="2" t="s">
        <v>15</v>
      </c>
      <c r="F17" s="13"/>
      <c r="G17" s="13"/>
      <c r="H17" s="14">
        <v>1192</v>
      </c>
      <c r="I17" s="10">
        <v>50</v>
      </c>
      <c r="J17" s="15">
        <f t="shared" si="2"/>
        <v>1192</v>
      </c>
      <c r="K17" s="16">
        <v>247</v>
      </c>
      <c r="L17" s="17">
        <f t="shared" si="1"/>
        <v>294424</v>
      </c>
      <c r="M17" s="18" t="s">
        <v>36</v>
      </c>
      <c r="N17" s="19"/>
      <c r="O17" s="20" t="s">
        <v>11</v>
      </c>
      <c r="P17" s="28">
        <f t="shared" si="0"/>
        <v>0</v>
      </c>
    </row>
    <row r="18" spans="1:16" ht="90.75" customHeight="1">
      <c r="A18" s="27">
        <v>17</v>
      </c>
      <c r="B18" s="8" t="s">
        <v>65</v>
      </c>
      <c r="C18" s="8" t="s">
        <v>45</v>
      </c>
      <c r="D18" s="3" t="s">
        <v>46</v>
      </c>
      <c r="E18" s="2" t="s">
        <v>15</v>
      </c>
      <c r="F18" s="13"/>
      <c r="G18" s="13"/>
      <c r="H18" s="14">
        <v>1192</v>
      </c>
      <c r="I18" s="10">
        <v>80</v>
      </c>
      <c r="J18" s="15">
        <f t="shared" si="2"/>
        <v>1192</v>
      </c>
      <c r="K18" s="16">
        <v>247</v>
      </c>
      <c r="L18" s="17">
        <f t="shared" si="1"/>
        <v>294424</v>
      </c>
      <c r="M18" s="18" t="s">
        <v>36</v>
      </c>
      <c r="N18" s="19"/>
      <c r="O18" s="20" t="s">
        <v>11</v>
      </c>
      <c r="P18" s="28">
        <f t="shared" si="0"/>
        <v>0</v>
      </c>
    </row>
    <row r="19" spans="1:16" ht="83.25" customHeight="1">
      <c r="A19" s="27">
        <v>18</v>
      </c>
      <c r="B19" s="7" t="s">
        <v>66</v>
      </c>
      <c r="C19" s="7" t="s">
        <v>47</v>
      </c>
      <c r="D19" s="3" t="s">
        <v>48</v>
      </c>
      <c r="E19" s="2" t="s">
        <v>49</v>
      </c>
      <c r="F19" s="13"/>
      <c r="G19" s="13"/>
      <c r="H19" s="14"/>
      <c r="I19" s="10">
        <v>2.07</v>
      </c>
      <c r="J19" s="15"/>
      <c r="K19" s="16"/>
      <c r="L19" s="17"/>
      <c r="M19" s="18" t="s">
        <v>37</v>
      </c>
      <c r="N19" s="19"/>
      <c r="O19" s="20" t="s">
        <v>13</v>
      </c>
      <c r="P19" s="28">
        <f t="shared" si="0"/>
        <v>0</v>
      </c>
    </row>
    <row r="20" spans="1:16" ht="146.25" customHeight="1">
      <c r="A20" s="27">
        <v>19</v>
      </c>
      <c r="B20" s="7" t="s">
        <v>69</v>
      </c>
      <c r="C20" s="7" t="s">
        <v>50</v>
      </c>
      <c r="D20" s="3" t="s">
        <v>51</v>
      </c>
      <c r="E20" s="2" t="s">
        <v>17</v>
      </c>
      <c r="F20" s="13"/>
      <c r="G20" s="13"/>
      <c r="H20" s="14">
        <v>1192</v>
      </c>
      <c r="I20" s="10">
        <v>400</v>
      </c>
      <c r="J20" s="15">
        <f>H20</f>
        <v>1192</v>
      </c>
      <c r="K20" s="16">
        <v>247</v>
      </c>
      <c r="L20" s="17">
        <f>J20*K20</f>
        <v>294424</v>
      </c>
      <c r="M20" s="18" t="s">
        <v>36</v>
      </c>
      <c r="N20" s="19"/>
      <c r="O20" s="20" t="s">
        <v>11</v>
      </c>
      <c r="P20" s="28">
        <f t="shared" si="0"/>
        <v>0</v>
      </c>
    </row>
    <row r="21" spans="1:16" ht="73.5" customHeight="1">
      <c r="A21" s="27">
        <v>20</v>
      </c>
      <c r="B21" s="7" t="s">
        <v>71</v>
      </c>
      <c r="C21" s="7" t="s">
        <v>19</v>
      </c>
      <c r="D21" s="3" t="s">
        <v>52</v>
      </c>
      <c r="E21" s="2" t="s">
        <v>15</v>
      </c>
      <c r="F21" s="13"/>
      <c r="G21" s="13"/>
      <c r="H21" s="14"/>
      <c r="I21" s="10">
        <v>115</v>
      </c>
      <c r="J21" s="15"/>
      <c r="K21" s="16"/>
      <c r="L21" s="17"/>
      <c r="M21" s="18" t="s">
        <v>36</v>
      </c>
      <c r="N21" s="19"/>
      <c r="O21" s="20" t="s">
        <v>11</v>
      </c>
      <c r="P21" s="28">
        <f t="shared" si="0"/>
        <v>0</v>
      </c>
    </row>
    <row r="22" spans="1:16" ht="96.75" customHeight="1">
      <c r="A22" s="27">
        <v>21</v>
      </c>
      <c r="B22" s="7" t="s">
        <v>53</v>
      </c>
      <c r="C22" s="7" t="s">
        <v>45</v>
      </c>
      <c r="D22" s="3" t="s">
        <v>54</v>
      </c>
      <c r="E22" s="2" t="s">
        <v>17</v>
      </c>
      <c r="F22" s="13"/>
      <c r="G22" s="13"/>
      <c r="H22" s="14"/>
      <c r="I22" s="10">
        <v>100</v>
      </c>
      <c r="J22" s="15"/>
      <c r="K22" s="16"/>
      <c r="L22" s="17"/>
      <c r="M22" s="18" t="s">
        <v>36</v>
      </c>
      <c r="N22" s="19"/>
      <c r="O22" s="20" t="s">
        <v>11</v>
      </c>
      <c r="P22" s="28">
        <f t="shared" si="0"/>
        <v>0</v>
      </c>
    </row>
    <row r="23" spans="1:16" ht="65.25" customHeight="1">
      <c r="A23" s="27">
        <v>22</v>
      </c>
      <c r="B23" s="5" t="s">
        <v>55</v>
      </c>
      <c r="C23" s="7" t="s">
        <v>19</v>
      </c>
      <c r="D23" s="3" t="s">
        <v>56</v>
      </c>
      <c r="E23" s="2" t="s">
        <v>15</v>
      </c>
      <c r="F23" s="13"/>
      <c r="G23" s="13"/>
      <c r="H23" s="14">
        <v>1192</v>
      </c>
      <c r="I23" s="10">
        <v>100</v>
      </c>
      <c r="J23" s="15">
        <f>H23</f>
        <v>1192</v>
      </c>
      <c r="K23" s="16">
        <v>247</v>
      </c>
      <c r="L23" s="17">
        <f>J23*K23</f>
        <v>294424</v>
      </c>
      <c r="M23" s="18" t="s">
        <v>36</v>
      </c>
      <c r="N23" s="19"/>
      <c r="O23" s="20" t="s">
        <v>11</v>
      </c>
      <c r="P23" s="28">
        <f t="shared" si="0"/>
        <v>0</v>
      </c>
    </row>
    <row r="24" spans="1:16" ht="90.75" customHeight="1">
      <c r="A24" s="27">
        <v>23</v>
      </c>
      <c r="B24" s="5" t="s">
        <v>57</v>
      </c>
      <c r="C24" s="7" t="s">
        <v>19</v>
      </c>
      <c r="D24" s="3" t="s">
        <v>58</v>
      </c>
      <c r="E24" s="2" t="s">
        <v>15</v>
      </c>
      <c r="F24" s="13"/>
      <c r="G24" s="13"/>
      <c r="H24" s="14">
        <v>1192</v>
      </c>
      <c r="I24" s="10">
        <v>45</v>
      </c>
      <c r="J24" s="15">
        <f>H24</f>
        <v>1192</v>
      </c>
      <c r="K24" s="16">
        <v>247</v>
      </c>
      <c r="L24" s="17">
        <f>J24*K24</f>
        <v>294424</v>
      </c>
      <c r="M24" s="18" t="s">
        <v>36</v>
      </c>
      <c r="N24" s="19"/>
      <c r="O24" s="20" t="s">
        <v>11</v>
      </c>
      <c r="P24" s="28">
        <f t="shared" si="0"/>
        <v>0</v>
      </c>
    </row>
    <row r="25" spans="1:16" ht="69" customHeight="1">
      <c r="A25" s="27">
        <v>24</v>
      </c>
      <c r="B25" s="5" t="s">
        <v>72</v>
      </c>
      <c r="C25" s="7" t="s">
        <v>59</v>
      </c>
      <c r="D25" s="3" t="s">
        <v>60</v>
      </c>
      <c r="E25" s="2" t="s">
        <v>12</v>
      </c>
      <c r="F25" s="13"/>
      <c r="G25" s="13"/>
      <c r="H25" s="14">
        <v>1192</v>
      </c>
      <c r="I25" s="30">
        <v>15</v>
      </c>
      <c r="J25" s="15">
        <f>H25</f>
        <v>1192</v>
      </c>
      <c r="K25" s="16">
        <v>247</v>
      </c>
      <c r="L25" s="17">
        <f>J25*K25</f>
        <v>294424</v>
      </c>
      <c r="M25" s="18" t="s">
        <v>37</v>
      </c>
      <c r="N25" s="19"/>
      <c r="O25" s="20" t="s">
        <v>13</v>
      </c>
      <c r="P25" s="28">
        <f t="shared" si="0"/>
        <v>0</v>
      </c>
    </row>
    <row r="26" spans="1:16" ht="102.75" customHeight="1">
      <c r="A26" s="27">
        <v>25</v>
      </c>
      <c r="B26" s="5" t="s">
        <v>61</v>
      </c>
      <c r="C26" s="7" t="s">
        <v>43</v>
      </c>
      <c r="D26" s="3" t="s">
        <v>62</v>
      </c>
      <c r="E26" s="2" t="s">
        <v>20</v>
      </c>
      <c r="F26" s="13"/>
      <c r="G26" s="13"/>
      <c r="H26" s="14"/>
      <c r="I26" s="10">
        <v>150</v>
      </c>
      <c r="J26" s="15"/>
      <c r="K26" s="16"/>
      <c r="L26" s="17"/>
      <c r="M26" s="18" t="s">
        <v>36</v>
      </c>
      <c r="N26" s="19"/>
      <c r="O26" s="20" t="s">
        <v>11</v>
      </c>
      <c r="P26" s="28">
        <f t="shared" si="0"/>
        <v>0</v>
      </c>
    </row>
    <row r="27" spans="1:16" ht="93.75" customHeight="1" thickBot="1">
      <c r="A27" s="41">
        <v>26</v>
      </c>
      <c r="B27" s="42" t="s">
        <v>33</v>
      </c>
      <c r="C27" s="43" t="s">
        <v>22</v>
      </c>
      <c r="D27" s="44" t="s">
        <v>39</v>
      </c>
      <c r="E27" s="43" t="s">
        <v>17</v>
      </c>
      <c r="F27" s="45"/>
      <c r="G27" s="45"/>
      <c r="H27" s="46">
        <v>1192</v>
      </c>
      <c r="I27" s="47">
        <v>100</v>
      </c>
      <c r="J27" s="48">
        <f>H27</f>
        <v>1192</v>
      </c>
      <c r="K27" s="49">
        <v>247</v>
      </c>
      <c r="L27" s="50">
        <f>J27*K27</f>
        <v>294424</v>
      </c>
      <c r="M27" s="51" t="s">
        <v>36</v>
      </c>
      <c r="N27" s="52"/>
      <c r="O27" s="53" t="s">
        <v>11</v>
      </c>
      <c r="P27" s="29">
        <f t="shared" si="0"/>
        <v>0</v>
      </c>
    </row>
    <row r="28" spans="1:16" ht="42.75" customHeight="1" thickBot="1">
      <c r="A28" s="54"/>
      <c r="B28" s="55" t="s">
        <v>38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>
        <f>SUM(P4:P27)</f>
        <v>0</v>
      </c>
    </row>
    <row r="29" spans="1:16" ht="18.75" thickBot="1">
      <c r="A29" s="6"/>
      <c r="B29" s="40" t="s">
        <v>80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12"/>
    </row>
  </sheetData>
  <sheetProtection password="C099" sheet="1"/>
  <mergeCells count="5">
    <mergeCell ref="A1:P2"/>
    <mergeCell ref="N3:O3"/>
    <mergeCell ref="I3:M3"/>
    <mergeCell ref="B28:O28"/>
    <mergeCell ref="B29:O29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60" r:id="rId1"/>
  <headerFooter alignWithMargins="0">
    <oddHeader>&amp;RPříloha č. 2_TECHNICKÁ SPECIFIKACE_část 2_HERBICIDNÍ PŘÍPRAVKY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Pijáčková</dc:creator>
  <cp:keywords/>
  <dc:description/>
  <cp:lastModifiedBy>Veronika Pijáčková</cp:lastModifiedBy>
  <cp:lastPrinted>2017-03-07T10:09:05Z</cp:lastPrinted>
  <dcterms:created xsi:type="dcterms:W3CDTF">2017-03-02T10:07:59Z</dcterms:created>
  <dcterms:modified xsi:type="dcterms:W3CDTF">2017-03-30T11:57:39Z</dcterms:modified>
  <cp:category/>
  <cp:version/>
  <cp:contentType/>
  <cp:contentStatus/>
</cp:coreProperties>
</file>