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730" windowHeight="11760" activeTab="0"/>
  </bookViews>
  <sheets>
    <sheet name="114_2108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<sst xmlns="http://schemas.openxmlformats.org/spreadsheetml/2006/main" count="212" uniqueCount="114">
  <si>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</si>
  <si>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</si>
  <si>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</si>
  <si>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</si>
  <si>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</si>
  <si>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</si>
  <si>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</si>
  <si>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</si>
  <si>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</si>
  <si>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</si>
  <si>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</si>
  <si>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Macháček I.</t>
  </si>
  <si>
    <t>Zaměstnanecké benefity a daně, 3. aktual. a rozšíř. vydání</t>
  </si>
  <si>
    <t>978-80-7478-000-4</t>
  </si>
  <si>
    <t>Wolters Kluwer</t>
  </si>
  <si>
    <t>Ortcikrová (Otav.)</t>
  </si>
  <si>
    <t>114/2108</t>
  </si>
  <si>
    <t>Ortcikrová</t>
  </si>
  <si>
    <t>Stejskal J, Kuváková H., Maťátková H.</t>
  </si>
  <si>
    <t>Neziskové organizace - vybrané problémy ekonomiky</t>
  </si>
  <si>
    <t>978-80-7357-973</t>
  </si>
  <si>
    <t>MERITUM  Daň z příjmů 2013</t>
  </si>
  <si>
    <t>978-80-7357-995-1</t>
  </si>
  <si>
    <t>Stuchlíková H., Komrsková S.</t>
  </si>
  <si>
    <t>Zdaňování neziskových organizací, zejména příspěvkových organizací, krajů, obcí, občanských sdružení, nadací veřejných vysokých škol, veřejných výzkumných institucí a obecně prospěšných společností s příklady z praxe 2013</t>
  </si>
  <si>
    <t>978-80-7263-774-4</t>
  </si>
  <si>
    <t>ANAG</t>
  </si>
  <si>
    <t>Kout P., Líbal T.</t>
  </si>
  <si>
    <t>Komplikované účetní případy a jejich daňové dopady</t>
  </si>
  <si>
    <t>978-80-87480-13-7</t>
  </si>
  <si>
    <t>VOX</t>
  </si>
  <si>
    <t>MERITUM  Účetnictví podnikatelů 2013</t>
  </si>
  <si>
    <t>978-80-7357-993-7</t>
  </si>
  <si>
    <t>Ortcikrová (Solil.)</t>
  </si>
  <si>
    <t>Ledvinková J.</t>
  </si>
  <si>
    <t>Daň z přidané hodnoty 2013</t>
  </si>
  <si>
    <t>978-80-87480-14-4</t>
  </si>
  <si>
    <t>Ortcikrová (Grásg.)</t>
  </si>
  <si>
    <t>Drábová M., Holubová O., Tomíček M.</t>
  </si>
  <si>
    <t>Zákon o dani z přidané hodnoty, komentář</t>
  </si>
  <si>
    <t>978-80-7478-038-7</t>
  </si>
  <si>
    <t>Benda V., Pitner L.</t>
  </si>
  <si>
    <t>Daň z přidané hodnoty s komentářem 2013, 8. aktual. vydání</t>
  </si>
  <si>
    <t>bude v květnu</t>
  </si>
  <si>
    <t>Šobáň J.</t>
  </si>
  <si>
    <t>DPH u obcí v příkladech 2013</t>
  </si>
  <si>
    <t>978-80-7263-807-9</t>
  </si>
  <si>
    <t>Hruška V.</t>
  </si>
  <si>
    <t>Účetní manuál pro podnikatelské subjekty</t>
  </si>
  <si>
    <t>978-80-86371-54-2</t>
  </si>
  <si>
    <t>BILANCE</t>
  </si>
  <si>
    <r>
      <t>M</t>
    </r>
    <r>
      <rPr>
        <sz val="10"/>
        <color indexed="8"/>
        <rFont val="Calibri"/>
        <family val="2"/>
      </rPr>
      <t>üllerová L.</t>
    </r>
  </si>
  <si>
    <t>Auditing pro manažery aneb Proč  a jak se ověřuje účetní závěrka</t>
  </si>
  <si>
    <t>978-80-7357-988-3</t>
  </si>
  <si>
    <t>Hrstková Dubšeková L</t>
  </si>
  <si>
    <t>Daňový řád 2013</t>
  </si>
  <si>
    <t>978-80-7357-996-8</t>
  </si>
  <si>
    <t>Lasák L.</t>
  </si>
  <si>
    <t>Zákon o obchodních korporacích Obchodní zákoník</t>
  </si>
  <si>
    <t>978-80-7357-346-1</t>
  </si>
  <si>
    <t>Svejkovský a kol.</t>
  </si>
  <si>
    <t>Nový občanský zákoník</t>
  </si>
  <si>
    <t>978-80-7400-423-0</t>
  </si>
  <si>
    <t>C.H.Beck</t>
  </si>
  <si>
    <t>Hendl, J.</t>
  </si>
  <si>
    <t>Přehled statistických metod : analýza a metaanalýza dat</t>
  </si>
  <si>
    <t>978-80-262-0200-4</t>
  </si>
  <si>
    <t>Portál</t>
  </si>
  <si>
    <t>Semerád</t>
  </si>
  <si>
    <t>SP1130181/2101/114</t>
  </si>
  <si>
    <t>Hovorková,M.</t>
  </si>
  <si>
    <t>English for Accounting</t>
  </si>
  <si>
    <t xml:space="preserve">978-80-7238-604-8 </t>
  </si>
  <si>
    <t>FRAUS</t>
  </si>
  <si>
    <t>Hornická R., Vašek L.</t>
  </si>
  <si>
    <t>Konsolidace a ekvivalence majetkových účastí dle IFRS</t>
  </si>
  <si>
    <t>978-80-7357-969-2</t>
  </si>
  <si>
    <t>Gláserová</t>
  </si>
  <si>
    <t>SP1130191/2101/114</t>
  </si>
  <si>
    <t>Nerudová</t>
  </si>
  <si>
    <t>GA1130021/2201/114</t>
  </si>
  <si>
    <t>Skálová D.</t>
  </si>
  <si>
    <t>Účetní a daňové souvislosti přeměn obchodních společností</t>
  </si>
  <si>
    <t>978-80-7357-967-8</t>
  </si>
  <si>
    <t>Šrámková A., Janoušková M. Vojáčková H.</t>
  </si>
  <si>
    <t>IFRS/IAS  Mezinárodní standardy účetního výkaznictví - praktické aplikace 2009/2010</t>
  </si>
  <si>
    <t>978-80-86716-61-9</t>
  </si>
  <si>
    <t>ICÚ</t>
  </si>
  <si>
    <t>Bohušová</t>
  </si>
  <si>
    <t>GA1110031/2201/114</t>
  </si>
  <si>
    <t>Vašek L., Šrámková A., Strouhal J., Cardová Z.</t>
  </si>
  <si>
    <t>Finanční účetnictví a výkaznictví</t>
  </si>
  <si>
    <t>978-80-86716-79-4</t>
  </si>
  <si>
    <t>Janoušková M.</t>
  </si>
  <si>
    <t xml:space="preserve">Cvičné příklady - Mezinárodní standardy účetního výkaznictví </t>
  </si>
  <si>
    <t>978-80-86716-88-6</t>
  </si>
  <si>
    <t>Šoljaková L.</t>
  </si>
  <si>
    <t>Cvičné příklady - Manažerské účetnictví (3. vydání)</t>
  </si>
  <si>
    <t>978-80-86716-41-4</t>
  </si>
  <si>
    <t>Sborník otázek a příkladů s řešením "Účetní expert" - prosinec 2008</t>
  </si>
  <si>
    <t>Sborník otázek a příkladů s řešením "Účetní expert" - červen 2012</t>
  </si>
  <si>
    <t>Sborník otázek a příkladů s řešením "Účetní expert" - prosinec 2010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</si>
  <si>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</si>
  <si>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</si>
  <si>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</si>
  <si>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</si>
  <si>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vč. DPH</t>
  </si>
  <si>
    <t>Předpokládaná cena celkem bez DPH</t>
  </si>
  <si>
    <t>Nabídková cena celkem bez DPH</t>
  </si>
  <si>
    <t>Nabídková cena celkem včetně DPH</t>
  </si>
  <si>
    <t>DPH</t>
  </si>
  <si>
    <t>Nabídková cena celkem vč.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</si>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</sst>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3" borderId="4" xfId="0" applyFont="1" applyFill="1" applyBorder="1"/>
    <xf numFmtId="0" fontId="3" fillId="0" borderId="4" xfId="0" applyFont="1" applyBorder="1"/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5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3" fontId="3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/>
    <xf numFmtId="0" fontId="0" fillId="0" borderId="1" xfId="0" applyBorder="1"/>
    <xf numFmtId="8" fontId="6" fillId="0" borderId="0" xfId="0" applyNumberFormat="1" applyFont="1"/>
    <xf numFmtId="6" fontId="6" fillId="0" borderId="0" xfId="0" applyNumberFormat="1" applyFont="1"/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 topLeftCell="A1">
      <selection activeCell="O1" sqref="O1"/>
    </sheetView>
  </sheetViews>
  <sheetFormatPr defaultColWidth="9.140625" defaultRowHeight="15"/>
  <cols>
    <col min="2" max="2" width="22.140625" style="0" customWidth="1"/>
    <col min="3" max="3" width="56.8515625" style="0" customWidth="1"/>
    <col min="4" max="4" width="21.140625" style="0" customWidth="1"/>
    <col min="5" max="5" width="16.8515625" style="0" customWidth="1"/>
    <col min="9" max="11" width="15.421875" style="0" customWidth="1"/>
  </cols>
  <sheetData>
    <row r="1" spans="1:20" ht="71.25">
      <c r="A1" s="1" t="s">
        <v>0</v>
      </c>
      <c r="B1" s="2" t="s">
        <v>1</v>
      </c>
      <c r="C1" s="2" t="s">
        <v>2</v>
      </c>
      <c r="D1" s="2" t="s">
        <v>3</v>
      </c>
      <c r="E1" s="25" t="s">
        <v>4</v>
      </c>
      <c r="F1" s="25" t="s">
        <v>5</v>
      </c>
      <c r="G1" s="3" t="s">
        <v>6</v>
      </c>
      <c r="H1" s="17" t="s">
        <v>102</v>
      </c>
      <c r="I1" s="17" t="s">
        <v>103</v>
      </c>
      <c r="J1" s="17" t="s">
        <v>107</v>
      </c>
      <c r="K1" s="17" t="s">
        <v>106</v>
      </c>
      <c r="L1" s="18" t="s">
        <v>104</v>
      </c>
      <c r="M1" s="18" t="s">
        <v>105</v>
      </c>
      <c r="N1" s="18" t="s">
        <v>108</v>
      </c>
      <c r="O1" s="18" t="s">
        <v>113</v>
      </c>
      <c r="P1" s="18" t="s">
        <v>109</v>
      </c>
      <c r="Q1" s="4" t="s">
        <v>7</v>
      </c>
      <c r="R1" s="5" t="s">
        <v>8</v>
      </c>
      <c r="S1" s="5" t="s">
        <v>9</v>
      </c>
      <c r="T1" s="2" t="s">
        <v>10</v>
      </c>
    </row>
    <row r="2" spans="1:20" ht="15">
      <c r="A2" s="6">
        <v>1</v>
      </c>
      <c r="B2" s="7" t="s">
        <v>11</v>
      </c>
      <c r="C2" s="7" t="s">
        <v>12</v>
      </c>
      <c r="D2" s="7" t="s">
        <v>13</v>
      </c>
      <c r="E2" s="7" t="s">
        <v>14</v>
      </c>
      <c r="F2" s="7">
        <v>2013</v>
      </c>
      <c r="G2" s="7">
        <v>1</v>
      </c>
      <c r="H2" s="8">
        <f>ROUND((I2*100/115),2)</f>
        <v>314.78</v>
      </c>
      <c r="I2" s="9">
        <v>362</v>
      </c>
      <c r="J2" s="9">
        <f>G2*H2</f>
        <v>314.78</v>
      </c>
      <c r="K2" s="9">
        <f>I2*G2</f>
        <v>362</v>
      </c>
      <c r="L2" s="9"/>
      <c r="M2" s="9"/>
      <c r="N2" s="9"/>
      <c r="O2" s="9"/>
      <c r="P2" s="9"/>
      <c r="Q2" s="7" t="s">
        <v>15</v>
      </c>
      <c r="R2" s="10" t="s">
        <v>16</v>
      </c>
      <c r="S2" s="10" t="s">
        <v>17</v>
      </c>
      <c r="T2" s="7">
        <v>114</v>
      </c>
    </row>
    <row r="3" spans="1:20" ht="15">
      <c r="A3" s="6">
        <v>2</v>
      </c>
      <c r="B3" s="7" t="s">
        <v>18</v>
      </c>
      <c r="C3" s="7" t="s">
        <v>19</v>
      </c>
      <c r="D3" s="7" t="s">
        <v>20</v>
      </c>
      <c r="E3" s="7" t="s">
        <v>14</v>
      </c>
      <c r="F3" s="7">
        <v>2013</v>
      </c>
      <c r="G3" s="7">
        <v>1</v>
      </c>
      <c r="H3" s="8">
        <f aca="true" t="shared" si="0" ref="H3:H29">ROUND((I3*100/115),2)</f>
        <v>237.39</v>
      </c>
      <c r="I3" s="7">
        <v>273</v>
      </c>
      <c r="J3" s="9">
        <f aca="true" t="shared" si="1" ref="J3:J29">G3*H3</f>
        <v>237.39</v>
      </c>
      <c r="K3" s="9">
        <f aca="true" t="shared" si="2" ref="K3:K29">I3*G3</f>
        <v>273</v>
      </c>
      <c r="L3" s="7"/>
      <c r="M3" s="7"/>
      <c r="N3" s="7"/>
      <c r="O3" s="7"/>
      <c r="P3" s="7"/>
      <c r="Q3" s="7" t="s">
        <v>15</v>
      </c>
      <c r="R3" s="10" t="s">
        <v>16</v>
      </c>
      <c r="S3" s="10" t="s">
        <v>17</v>
      </c>
      <c r="T3" s="7">
        <v>114</v>
      </c>
    </row>
    <row r="4" spans="1:20" ht="15">
      <c r="A4" s="6">
        <v>3</v>
      </c>
      <c r="B4" s="7"/>
      <c r="C4" s="7" t="s">
        <v>21</v>
      </c>
      <c r="D4" s="7" t="s">
        <v>22</v>
      </c>
      <c r="E4" s="7" t="s">
        <v>14</v>
      </c>
      <c r="F4" s="7">
        <v>2013</v>
      </c>
      <c r="G4" s="7">
        <v>1</v>
      </c>
      <c r="H4" s="8">
        <f t="shared" si="0"/>
        <v>694.78</v>
      </c>
      <c r="I4" s="7">
        <v>799</v>
      </c>
      <c r="J4" s="9">
        <f t="shared" si="1"/>
        <v>694.78</v>
      </c>
      <c r="K4" s="9">
        <f t="shared" si="2"/>
        <v>799</v>
      </c>
      <c r="L4" s="7"/>
      <c r="M4" s="7"/>
      <c r="N4" s="7"/>
      <c r="O4" s="7"/>
      <c r="P4" s="7"/>
      <c r="Q4" s="7" t="s">
        <v>15</v>
      </c>
      <c r="R4" s="10" t="s">
        <v>16</v>
      </c>
      <c r="S4" s="10" t="s">
        <v>17</v>
      </c>
      <c r="T4" s="7">
        <v>114</v>
      </c>
    </row>
    <row r="5" spans="1:20" ht="15">
      <c r="A5" s="6">
        <v>4</v>
      </c>
      <c r="B5" s="7" t="s">
        <v>23</v>
      </c>
      <c r="C5" s="7" t="s">
        <v>24</v>
      </c>
      <c r="D5" s="7" t="s">
        <v>25</v>
      </c>
      <c r="E5" s="7" t="s">
        <v>26</v>
      </c>
      <c r="F5" s="7">
        <v>2012</v>
      </c>
      <c r="G5" s="7">
        <v>2</v>
      </c>
      <c r="H5" s="8">
        <f t="shared" si="0"/>
        <v>641.74</v>
      </c>
      <c r="I5" s="7">
        <v>738</v>
      </c>
      <c r="J5" s="9">
        <f t="shared" si="1"/>
        <v>1283.48</v>
      </c>
      <c r="K5" s="9">
        <f t="shared" si="2"/>
        <v>1476</v>
      </c>
      <c r="L5" s="7"/>
      <c r="M5" s="7"/>
      <c r="N5" s="7"/>
      <c r="O5" s="7"/>
      <c r="P5" s="7"/>
      <c r="Q5" s="7" t="s">
        <v>15</v>
      </c>
      <c r="R5" s="10" t="s">
        <v>16</v>
      </c>
      <c r="S5" s="10" t="s">
        <v>17</v>
      </c>
      <c r="T5" s="7">
        <v>114</v>
      </c>
    </row>
    <row r="6" spans="1:20" ht="15">
      <c r="A6" s="6">
        <v>5</v>
      </c>
      <c r="B6" s="7" t="s">
        <v>27</v>
      </c>
      <c r="C6" s="7" t="s">
        <v>28</v>
      </c>
      <c r="D6" s="7" t="s">
        <v>29</v>
      </c>
      <c r="E6" s="7" t="s">
        <v>30</v>
      </c>
      <c r="F6" s="7">
        <v>2013</v>
      </c>
      <c r="G6" s="7">
        <v>1</v>
      </c>
      <c r="H6" s="8">
        <f t="shared" si="0"/>
        <v>334.78</v>
      </c>
      <c r="I6" s="7">
        <v>385</v>
      </c>
      <c r="J6" s="9">
        <f t="shared" si="1"/>
        <v>334.78</v>
      </c>
      <c r="K6" s="9">
        <f t="shared" si="2"/>
        <v>385</v>
      </c>
      <c r="L6" s="7"/>
      <c r="M6" s="7"/>
      <c r="N6" s="7"/>
      <c r="O6" s="7"/>
      <c r="P6" s="7"/>
      <c r="Q6" s="7" t="s">
        <v>15</v>
      </c>
      <c r="R6" s="10" t="s">
        <v>16</v>
      </c>
      <c r="S6" s="10" t="s">
        <v>17</v>
      </c>
      <c r="T6" s="7">
        <v>114</v>
      </c>
    </row>
    <row r="7" spans="1:20" ht="15">
      <c r="A7" s="6">
        <v>6</v>
      </c>
      <c r="B7" s="9"/>
      <c r="C7" s="9" t="s">
        <v>31</v>
      </c>
      <c r="D7" s="9" t="s">
        <v>32</v>
      </c>
      <c r="E7" s="9" t="s">
        <v>14</v>
      </c>
      <c r="F7" s="9">
        <v>2013</v>
      </c>
      <c r="G7" s="9">
        <v>1</v>
      </c>
      <c r="H7" s="8">
        <f t="shared" si="0"/>
        <v>535.65</v>
      </c>
      <c r="I7" s="9">
        <v>616</v>
      </c>
      <c r="J7" s="9">
        <f t="shared" si="1"/>
        <v>535.65</v>
      </c>
      <c r="K7" s="9">
        <f t="shared" si="2"/>
        <v>616</v>
      </c>
      <c r="L7" s="9"/>
      <c r="M7" s="9"/>
      <c r="N7" s="9"/>
      <c r="O7" s="9"/>
      <c r="P7" s="9"/>
      <c r="Q7" s="9" t="s">
        <v>33</v>
      </c>
      <c r="R7" s="11" t="s">
        <v>16</v>
      </c>
      <c r="S7" s="11" t="s">
        <v>17</v>
      </c>
      <c r="T7" s="9">
        <v>114</v>
      </c>
    </row>
    <row r="8" spans="1:20" ht="15">
      <c r="A8" s="6">
        <v>7</v>
      </c>
      <c r="B8" s="7" t="s">
        <v>34</v>
      </c>
      <c r="C8" s="7" t="s">
        <v>35</v>
      </c>
      <c r="D8" s="7" t="s">
        <v>36</v>
      </c>
      <c r="E8" s="7" t="s">
        <v>30</v>
      </c>
      <c r="F8" s="7">
        <v>2013</v>
      </c>
      <c r="G8" s="7">
        <v>1</v>
      </c>
      <c r="H8" s="8">
        <f t="shared" si="0"/>
        <v>273.91</v>
      </c>
      <c r="I8" s="7">
        <v>315</v>
      </c>
      <c r="J8" s="9">
        <f t="shared" si="1"/>
        <v>273.91</v>
      </c>
      <c r="K8" s="9">
        <f t="shared" si="2"/>
        <v>315</v>
      </c>
      <c r="L8" s="7"/>
      <c r="M8" s="7"/>
      <c r="N8" s="7"/>
      <c r="O8" s="7"/>
      <c r="P8" s="7"/>
      <c r="Q8" s="7" t="s">
        <v>37</v>
      </c>
      <c r="R8" s="10" t="s">
        <v>16</v>
      </c>
      <c r="S8" s="10" t="s">
        <v>17</v>
      </c>
      <c r="T8" s="7">
        <v>114</v>
      </c>
    </row>
    <row r="9" spans="1:20" ht="15">
      <c r="A9" s="6">
        <v>8</v>
      </c>
      <c r="B9" s="7" t="s">
        <v>38</v>
      </c>
      <c r="C9" s="7" t="s">
        <v>39</v>
      </c>
      <c r="D9" s="7" t="s">
        <v>40</v>
      </c>
      <c r="E9" s="7" t="s">
        <v>14</v>
      </c>
      <c r="F9" s="7">
        <v>2013</v>
      </c>
      <c r="G9" s="7">
        <v>1</v>
      </c>
      <c r="H9" s="8">
        <f t="shared" si="0"/>
        <v>657.39</v>
      </c>
      <c r="I9" s="7">
        <v>756</v>
      </c>
      <c r="J9" s="9">
        <f t="shared" si="1"/>
        <v>657.39</v>
      </c>
      <c r="K9" s="9">
        <f t="shared" si="2"/>
        <v>756</v>
      </c>
      <c r="L9" s="7"/>
      <c r="M9" s="7"/>
      <c r="N9" s="7"/>
      <c r="O9" s="7"/>
      <c r="P9" s="7"/>
      <c r="Q9" s="7" t="s">
        <v>37</v>
      </c>
      <c r="R9" s="10" t="s">
        <v>16</v>
      </c>
      <c r="S9" s="10" t="s">
        <v>17</v>
      </c>
      <c r="T9" s="7">
        <v>114</v>
      </c>
    </row>
    <row r="10" spans="1:20" ht="15">
      <c r="A10" s="6">
        <v>9</v>
      </c>
      <c r="B10" s="7" t="s">
        <v>41</v>
      </c>
      <c r="C10" s="7" t="s">
        <v>42</v>
      </c>
      <c r="D10" s="7" t="s">
        <v>43</v>
      </c>
      <c r="E10" s="7" t="s">
        <v>26</v>
      </c>
      <c r="F10" s="7">
        <v>2013</v>
      </c>
      <c r="G10" s="7">
        <v>1</v>
      </c>
      <c r="H10" s="8">
        <f t="shared" si="0"/>
        <v>504.35</v>
      </c>
      <c r="I10" s="7">
        <v>580</v>
      </c>
      <c r="J10" s="9">
        <f t="shared" si="1"/>
        <v>504.35</v>
      </c>
      <c r="K10" s="9">
        <f t="shared" si="2"/>
        <v>580</v>
      </c>
      <c r="L10" s="7"/>
      <c r="M10" s="7"/>
      <c r="N10" s="7"/>
      <c r="O10" s="7"/>
      <c r="P10" s="7"/>
      <c r="Q10" s="7" t="s">
        <v>37</v>
      </c>
      <c r="R10" s="10" t="s">
        <v>16</v>
      </c>
      <c r="S10" s="10" t="s">
        <v>17</v>
      </c>
      <c r="T10" s="7">
        <v>114</v>
      </c>
    </row>
    <row r="11" spans="1:20" ht="15">
      <c r="A11" s="6">
        <v>10</v>
      </c>
      <c r="B11" s="7" t="s">
        <v>44</v>
      </c>
      <c r="C11" s="7" t="s">
        <v>45</v>
      </c>
      <c r="D11" s="7" t="s">
        <v>46</v>
      </c>
      <c r="E11" s="7" t="s">
        <v>26</v>
      </c>
      <c r="F11" s="7">
        <v>2013</v>
      </c>
      <c r="G11" s="7">
        <v>1</v>
      </c>
      <c r="H11" s="8">
        <f t="shared" si="0"/>
        <v>294.78</v>
      </c>
      <c r="I11" s="7">
        <v>339</v>
      </c>
      <c r="J11" s="9">
        <f t="shared" si="1"/>
        <v>294.78</v>
      </c>
      <c r="K11" s="9">
        <f t="shared" si="2"/>
        <v>339</v>
      </c>
      <c r="L11" s="7"/>
      <c r="M11" s="7"/>
      <c r="N11" s="7"/>
      <c r="O11" s="7"/>
      <c r="P11" s="7"/>
      <c r="Q11" s="7" t="s">
        <v>37</v>
      </c>
      <c r="R11" s="10" t="s">
        <v>16</v>
      </c>
      <c r="S11" s="10" t="s">
        <v>17</v>
      </c>
      <c r="T11" s="7">
        <v>114</v>
      </c>
    </row>
    <row r="12" spans="1:20" ht="15">
      <c r="A12" s="6">
        <v>11</v>
      </c>
      <c r="B12" s="7" t="s">
        <v>47</v>
      </c>
      <c r="C12" s="7" t="s">
        <v>48</v>
      </c>
      <c r="D12" s="7" t="s">
        <v>49</v>
      </c>
      <c r="E12" s="7" t="s">
        <v>50</v>
      </c>
      <c r="F12" s="7">
        <v>2011</v>
      </c>
      <c r="G12" s="7">
        <v>1</v>
      </c>
      <c r="H12" s="8">
        <f t="shared" si="0"/>
        <v>333.04</v>
      </c>
      <c r="I12" s="7">
        <v>383</v>
      </c>
      <c r="J12" s="9">
        <f t="shared" si="1"/>
        <v>333.04</v>
      </c>
      <c r="K12" s="9">
        <f t="shared" si="2"/>
        <v>383</v>
      </c>
      <c r="L12" s="7"/>
      <c r="M12" s="7"/>
      <c r="N12" s="7"/>
      <c r="O12" s="7"/>
      <c r="P12" s="7"/>
      <c r="Q12" s="7" t="s">
        <v>37</v>
      </c>
      <c r="R12" s="10" t="s">
        <v>16</v>
      </c>
      <c r="S12" s="10" t="s">
        <v>17</v>
      </c>
      <c r="T12" s="7">
        <v>114</v>
      </c>
    </row>
    <row r="13" spans="1:20" ht="15">
      <c r="A13" s="6">
        <v>12</v>
      </c>
      <c r="B13" s="7" t="s">
        <v>51</v>
      </c>
      <c r="C13" s="7" t="s">
        <v>52</v>
      </c>
      <c r="D13" s="7" t="s">
        <v>53</v>
      </c>
      <c r="E13" s="7" t="s">
        <v>14</v>
      </c>
      <c r="F13" s="7">
        <v>2013</v>
      </c>
      <c r="G13" s="7">
        <v>1</v>
      </c>
      <c r="H13" s="8">
        <f t="shared" si="0"/>
        <v>266.09</v>
      </c>
      <c r="I13" s="7">
        <v>306</v>
      </c>
      <c r="J13" s="9">
        <f t="shared" si="1"/>
        <v>266.09</v>
      </c>
      <c r="K13" s="9">
        <f t="shared" si="2"/>
        <v>306</v>
      </c>
      <c r="L13" s="7"/>
      <c r="M13" s="7"/>
      <c r="N13" s="7"/>
      <c r="O13" s="7"/>
      <c r="P13" s="7"/>
      <c r="Q13" s="7" t="s">
        <v>37</v>
      </c>
      <c r="R13" s="10" t="s">
        <v>16</v>
      </c>
      <c r="S13" s="10" t="s">
        <v>17</v>
      </c>
      <c r="T13" s="7">
        <v>114</v>
      </c>
    </row>
    <row r="14" spans="1:20" ht="15">
      <c r="A14" s="6">
        <v>13</v>
      </c>
      <c r="B14" s="7" t="s">
        <v>54</v>
      </c>
      <c r="C14" s="7" t="s">
        <v>55</v>
      </c>
      <c r="D14" s="7" t="s">
        <v>56</v>
      </c>
      <c r="E14" s="7" t="s">
        <v>14</v>
      </c>
      <c r="F14" s="7">
        <v>2013</v>
      </c>
      <c r="G14" s="7">
        <v>1</v>
      </c>
      <c r="H14" s="8">
        <f t="shared" si="0"/>
        <v>301.74</v>
      </c>
      <c r="I14" s="7">
        <v>347</v>
      </c>
      <c r="J14" s="9">
        <f t="shared" si="1"/>
        <v>301.74</v>
      </c>
      <c r="K14" s="9">
        <f t="shared" si="2"/>
        <v>347</v>
      </c>
      <c r="L14" s="7"/>
      <c r="M14" s="7"/>
      <c r="N14" s="7"/>
      <c r="O14" s="7"/>
      <c r="P14" s="7"/>
      <c r="Q14" s="7" t="s">
        <v>37</v>
      </c>
      <c r="R14" s="10" t="s">
        <v>16</v>
      </c>
      <c r="S14" s="10" t="s">
        <v>17</v>
      </c>
      <c r="T14" s="7">
        <v>114</v>
      </c>
    </row>
    <row r="15" spans="1:20" ht="15">
      <c r="A15" s="6">
        <v>14</v>
      </c>
      <c r="B15" s="7" t="s">
        <v>57</v>
      </c>
      <c r="C15" s="7" t="s">
        <v>58</v>
      </c>
      <c r="D15" s="7" t="s">
        <v>59</v>
      </c>
      <c r="E15" s="7" t="s">
        <v>14</v>
      </c>
      <c r="F15" s="7">
        <v>2013</v>
      </c>
      <c r="G15" s="7">
        <v>1</v>
      </c>
      <c r="H15" s="8">
        <f t="shared" si="0"/>
        <v>433.91</v>
      </c>
      <c r="I15" s="7">
        <v>499</v>
      </c>
      <c r="J15" s="9">
        <f t="shared" si="1"/>
        <v>433.91</v>
      </c>
      <c r="K15" s="9">
        <f t="shared" si="2"/>
        <v>499</v>
      </c>
      <c r="L15" s="7"/>
      <c r="M15" s="7"/>
      <c r="N15" s="7"/>
      <c r="O15" s="7"/>
      <c r="P15" s="7"/>
      <c r="Q15" s="7" t="s">
        <v>37</v>
      </c>
      <c r="R15" s="10" t="s">
        <v>16</v>
      </c>
      <c r="S15" s="10" t="s">
        <v>17</v>
      </c>
      <c r="T15" s="7">
        <v>114</v>
      </c>
    </row>
    <row r="16" spans="1:20" ht="15">
      <c r="A16" s="6">
        <v>15</v>
      </c>
      <c r="B16" s="7" t="s">
        <v>60</v>
      </c>
      <c r="C16" s="7" t="s">
        <v>61</v>
      </c>
      <c r="D16" s="7" t="s">
        <v>62</v>
      </c>
      <c r="E16" s="7" t="s">
        <v>63</v>
      </c>
      <c r="F16" s="7"/>
      <c r="G16" s="7">
        <v>1</v>
      </c>
      <c r="H16" s="8">
        <f t="shared" si="0"/>
        <v>686.96</v>
      </c>
      <c r="I16" s="7">
        <v>790</v>
      </c>
      <c r="J16" s="9">
        <f t="shared" si="1"/>
        <v>686.96</v>
      </c>
      <c r="K16" s="9">
        <f t="shared" si="2"/>
        <v>790</v>
      </c>
      <c r="L16" s="7"/>
      <c r="M16" s="7"/>
      <c r="N16" s="7"/>
      <c r="O16" s="7"/>
      <c r="P16" s="7"/>
      <c r="Q16" s="7" t="s">
        <v>37</v>
      </c>
      <c r="R16" s="10" t="s">
        <v>16</v>
      </c>
      <c r="S16" s="10" t="s">
        <v>17</v>
      </c>
      <c r="T16" s="7">
        <v>114</v>
      </c>
    </row>
    <row r="17" spans="1:20" ht="15">
      <c r="A17" s="6">
        <v>16</v>
      </c>
      <c r="B17" s="7" t="s">
        <v>64</v>
      </c>
      <c r="C17" s="12" t="s">
        <v>65</v>
      </c>
      <c r="D17" s="12" t="s">
        <v>66</v>
      </c>
      <c r="E17" s="7" t="s">
        <v>67</v>
      </c>
      <c r="F17" s="7">
        <v>2012</v>
      </c>
      <c r="G17" s="7">
        <v>1</v>
      </c>
      <c r="H17" s="8">
        <f t="shared" si="0"/>
        <v>687.83</v>
      </c>
      <c r="I17" s="13">
        <v>791</v>
      </c>
      <c r="J17" s="9">
        <f t="shared" si="1"/>
        <v>687.83</v>
      </c>
      <c r="K17" s="9">
        <f t="shared" si="2"/>
        <v>791</v>
      </c>
      <c r="L17" s="13"/>
      <c r="M17" s="13"/>
      <c r="N17" s="13"/>
      <c r="O17" s="13"/>
      <c r="P17" s="13"/>
      <c r="Q17" s="7" t="s">
        <v>68</v>
      </c>
      <c r="R17" s="14" t="s">
        <v>69</v>
      </c>
      <c r="S17" s="10" t="s">
        <v>17</v>
      </c>
      <c r="T17" s="7">
        <v>114</v>
      </c>
    </row>
    <row r="18" spans="1:20" ht="15">
      <c r="A18" s="6">
        <v>17</v>
      </c>
      <c r="B18" s="7" t="s">
        <v>70</v>
      </c>
      <c r="C18" s="12" t="s">
        <v>71</v>
      </c>
      <c r="D18" s="12" t="s">
        <v>72</v>
      </c>
      <c r="E18" s="7" t="s">
        <v>73</v>
      </c>
      <c r="F18" s="7"/>
      <c r="G18" s="7">
        <v>1</v>
      </c>
      <c r="H18" s="8">
        <f t="shared" si="0"/>
        <v>221.74</v>
      </c>
      <c r="I18" s="13">
        <v>255</v>
      </c>
      <c r="J18" s="9">
        <f t="shared" si="1"/>
        <v>221.74</v>
      </c>
      <c r="K18" s="9">
        <f t="shared" si="2"/>
        <v>255</v>
      </c>
      <c r="L18" s="13"/>
      <c r="M18" s="13"/>
      <c r="N18" s="13"/>
      <c r="O18" s="13"/>
      <c r="P18" s="13"/>
      <c r="Q18" s="7" t="s">
        <v>68</v>
      </c>
      <c r="R18" s="14" t="s">
        <v>69</v>
      </c>
      <c r="S18" s="10" t="s">
        <v>17</v>
      </c>
      <c r="T18" s="7">
        <v>114</v>
      </c>
    </row>
    <row r="19" spans="1:20" ht="15">
      <c r="A19" s="6">
        <v>18</v>
      </c>
      <c r="B19" s="7" t="s">
        <v>74</v>
      </c>
      <c r="C19" s="7" t="s">
        <v>75</v>
      </c>
      <c r="D19" s="7" t="s">
        <v>76</v>
      </c>
      <c r="E19" s="7" t="s">
        <v>14</v>
      </c>
      <c r="F19" s="7">
        <v>2013</v>
      </c>
      <c r="G19" s="7">
        <v>1</v>
      </c>
      <c r="H19" s="8">
        <f t="shared" si="0"/>
        <v>495.65</v>
      </c>
      <c r="I19" s="13">
        <v>570</v>
      </c>
      <c r="J19" s="9">
        <f t="shared" si="1"/>
        <v>495.65</v>
      </c>
      <c r="K19" s="9">
        <f t="shared" si="2"/>
        <v>570</v>
      </c>
      <c r="L19" s="13"/>
      <c r="M19" s="13"/>
      <c r="N19" s="13"/>
      <c r="O19" s="13"/>
      <c r="P19" s="13"/>
      <c r="Q19" s="7" t="s">
        <v>77</v>
      </c>
      <c r="R19" s="14" t="s">
        <v>78</v>
      </c>
      <c r="S19" s="10" t="s">
        <v>17</v>
      </c>
      <c r="T19" s="7">
        <v>114</v>
      </c>
    </row>
    <row r="20" spans="1:20" ht="15">
      <c r="A20" s="6">
        <v>19</v>
      </c>
      <c r="B20" s="7"/>
      <c r="C20" s="7" t="s">
        <v>21</v>
      </c>
      <c r="D20" s="7" t="s">
        <v>22</v>
      </c>
      <c r="E20" s="7" t="s">
        <v>14</v>
      </c>
      <c r="F20" s="7">
        <v>2013</v>
      </c>
      <c r="G20" s="7">
        <v>2</v>
      </c>
      <c r="H20" s="8">
        <f t="shared" si="0"/>
        <v>1389.57</v>
      </c>
      <c r="I20" s="13">
        <v>1598</v>
      </c>
      <c r="J20" s="9">
        <f t="shared" si="1"/>
        <v>2779.14</v>
      </c>
      <c r="K20" s="9">
        <f t="shared" si="2"/>
        <v>3196</v>
      </c>
      <c r="L20" s="13"/>
      <c r="M20" s="13"/>
      <c r="N20" s="13"/>
      <c r="O20" s="13"/>
      <c r="P20" s="13"/>
      <c r="Q20" s="7" t="s">
        <v>79</v>
      </c>
      <c r="R20" s="14" t="s">
        <v>80</v>
      </c>
      <c r="S20" s="10" t="s">
        <v>17</v>
      </c>
      <c r="T20" s="7">
        <v>114</v>
      </c>
    </row>
    <row r="21" spans="1:20" ht="15">
      <c r="A21" s="6">
        <v>20</v>
      </c>
      <c r="B21" s="9"/>
      <c r="C21" s="9" t="s">
        <v>31</v>
      </c>
      <c r="D21" s="9" t="s">
        <v>32</v>
      </c>
      <c r="E21" s="9" t="s">
        <v>14</v>
      </c>
      <c r="F21" s="9">
        <v>2013</v>
      </c>
      <c r="G21" s="9">
        <v>1</v>
      </c>
      <c r="H21" s="8">
        <f t="shared" si="0"/>
        <v>535.65</v>
      </c>
      <c r="I21" s="15">
        <v>616</v>
      </c>
      <c r="J21" s="9">
        <f t="shared" si="1"/>
        <v>535.65</v>
      </c>
      <c r="K21" s="9">
        <f t="shared" si="2"/>
        <v>616</v>
      </c>
      <c r="L21" s="15"/>
      <c r="M21" s="15"/>
      <c r="N21" s="15"/>
      <c r="O21" s="15"/>
      <c r="P21" s="15"/>
      <c r="Q21" s="9" t="s">
        <v>79</v>
      </c>
      <c r="R21" s="16" t="s">
        <v>80</v>
      </c>
      <c r="S21" s="11" t="s">
        <v>17</v>
      </c>
      <c r="T21" s="9">
        <v>114</v>
      </c>
    </row>
    <row r="22" spans="1:20" ht="15">
      <c r="A22" s="6">
        <v>21</v>
      </c>
      <c r="B22" s="7" t="s">
        <v>81</v>
      </c>
      <c r="C22" s="7" t="s">
        <v>82</v>
      </c>
      <c r="D22" t="s">
        <v>83</v>
      </c>
      <c r="E22" s="7" t="s">
        <v>14</v>
      </c>
      <c r="F22" s="7">
        <v>2012</v>
      </c>
      <c r="G22" s="7">
        <v>1</v>
      </c>
      <c r="H22" s="8">
        <f t="shared" si="0"/>
        <v>242.61</v>
      </c>
      <c r="I22" s="13">
        <v>279</v>
      </c>
      <c r="J22" s="9">
        <f t="shared" si="1"/>
        <v>242.61</v>
      </c>
      <c r="K22" s="9">
        <f t="shared" si="2"/>
        <v>279</v>
      </c>
      <c r="L22" s="13"/>
      <c r="M22" s="13"/>
      <c r="N22" s="13"/>
      <c r="O22" s="13"/>
      <c r="P22" s="13"/>
      <c r="Q22" s="7" t="s">
        <v>79</v>
      </c>
      <c r="R22" s="14" t="s">
        <v>80</v>
      </c>
      <c r="S22" s="10" t="s">
        <v>17</v>
      </c>
      <c r="T22" s="7">
        <v>114</v>
      </c>
    </row>
    <row r="23" spans="1:20" ht="15">
      <c r="A23" s="6">
        <v>22</v>
      </c>
      <c r="B23" s="7" t="s">
        <v>84</v>
      </c>
      <c r="C23" s="7" t="s">
        <v>85</v>
      </c>
      <c r="D23" s="7" t="s">
        <v>86</v>
      </c>
      <c r="E23" s="7" t="s">
        <v>87</v>
      </c>
      <c r="F23" s="7">
        <v>2009</v>
      </c>
      <c r="G23" s="7">
        <v>1</v>
      </c>
      <c r="H23" s="8">
        <f t="shared" si="0"/>
        <v>865.22</v>
      </c>
      <c r="I23" s="13">
        <v>995</v>
      </c>
      <c r="J23" s="9">
        <f t="shared" si="1"/>
        <v>865.22</v>
      </c>
      <c r="K23" s="9">
        <f t="shared" si="2"/>
        <v>995</v>
      </c>
      <c r="L23" s="13"/>
      <c r="M23" s="13"/>
      <c r="N23" s="13"/>
      <c r="O23" s="13"/>
      <c r="P23" s="13"/>
      <c r="Q23" s="7" t="s">
        <v>88</v>
      </c>
      <c r="R23" s="14" t="s">
        <v>89</v>
      </c>
      <c r="S23" s="10" t="s">
        <v>17</v>
      </c>
      <c r="T23" s="7">
        <v>114</v>
      </c>
    </row>
    <row r="24" spans="1:20" ht="15">
      <c r="A24" s="6">
        <v>23</v>
      </c>
      <c r="B24" s="7" t="s">
        <v>90</v>
      </c>
      <c r="C24" s="7" t="s">
        <v>91</v>
      </c>
      <c r="D24" s="7" t="s">
        <v>92</v>
      </c>
      <c r="E24" s="7" t="s">
        <v>87</v>
      </c>
      <c r="F24" s="7">
        <v>2012</v>
      </c>
      <c r="G24" s="7">
        <v>1</v>
      </c>
      <c r="H24" s="8">
        <f t="shared" si="0"/>
        <v>430.43</v>
      </c>
      <c r="I24" s="13">
        <v>495</v>
      </c>
      <c r="J24" s="9">
        <f t="shared" si="1"/>
        <v>430.43</v>
      </c>
      <c r="K24" s="9">
        <f t="shared" si="2"/>
        <v>495</v>
      </c>
      <c r="L24" s="13"/>
      <c r="M24" s="13"/>
      <c r="N24" s="13"/>
      <c r="O24" s="13"/>
      <c r="P24" s="13"/>
      <c r="Q24" s="7" t="s">
        <v>88</v>
      </c>
      <c r="R24" s="14" t="s">
        <v>89</v>
      </c>
      <c r="S24" s="10" t="s">
        <v>17</v>
      </c>
      <c r="T24" s="7">
        <v>114</v>
      </c>
    </row>
    <row r="25" spans="1:20" ht="15">
      <c r="A25" s="6">
        <v>24</v>
      </c>
      <c r="B25" s="12" t="s">
        <v>93</v>
      </c>
      <c r="C25" s="12" t="s">
        <v>94</v>
      </c>
      <c r="D25" s="12" t="s">
        <v>95</v>
      </c>
      <c r="E25" s="7" t="s">
        <v>87</v>
      </c>
      <c r="F25" s="7">
        <v>2013</v>
      </c>
      <c r="G25" s="7">
        <v>1</v>
      </c>
      <c r="H25" s="8">
        <f t="shared" si="0"/>
        <v>269.57</v>
      </c>
      <c r="I25" s="13">
        <v>310</v>
      </c>
      <c r="J25" s="9">
        <f t="shared" si="1"/>
        <v>269.57</v>
      </c>
      <c r="K25" s="9">
        <f t="shared" si="2"/>
        <v>310</v>
      </c>
      <c r="L25" s="13"/>
      <c r="M25" s="13"/>
      <c r="N25" s="13"/>
      <c r="O25" s="13"/>
      <c r="P25" s="13"/>
      <c r="Q25" s="7" t="s">
        <v>88</v>
      </c>
      <c r="R25" s="14" t="s">
        <v>89</v>
      </c>
      <c r="S25" s="10" t="s">
        <v>17</v>
      </c>
      <c r="T25" s="7">
        <v>114</v>
      </c>
    </row>
    <row r="26" spans="1:20" ht="15">
      <c r="A26" s="6">
        <v>25</v>
      </c>
      <c r="B26" s="12" t="s">
        <v>96</v>
      </c>
      <c r="C26" s="12" t="s">
        <v>97</v>
      </c>
      <c r="D26" s="12" t="s">
        <v>98</v>
      </c>
      <c r="E26" s="7" t="s">
        <v>87</v>
      </c>
      <c r="F26" s="7">
        <v>2007</v>
      </c>
      <c r="G26" s="7">
        <v>1</v>
      </c>
      <c r="H26" s="8">
        <f t="shared" si="0"/>
        <v>391.3</v>
      </c>
      <c r="I26" s="13">
        <v>450</v>
      </c>
      <c r="J26" s="9">
        <f t="shared" si="1"/>
        <v>391.3</v>
      </c>
      <c r="K26" s="9">
        <f t="shared" si="2"/>
        <v>450</v>
      </c>
      <c r="L26" s="13"/>
      <c r="M26" s="13"/>
      <c r="N26" s="13"/>
      <c r="O26" s="13"/>
      <c r="P26" s="13"/>
      <c r="Q26" s="7" t="s">
        <v>88</v>
      </c>
      <c r="R26" s="14" t="s">
        <v>89</v>
      </c>
      <c r="S26" s="10" t="s">
        <v>17</v>
      </c>
      <c r="T26" s="7">
        <v>114</v>
      </c>
    </row>
    <row r="27" spans="1:20" ht="15">
      <c r="A27" s="6">
        <v>26</v>
      </c>
      <c r="B27" s="12"/>
      <c r="C27" s="12" t="s">
        <v>99</v>
      </c>
      <c r="D27" s="12"/>
      <c r="E27" s="7" t="s">
        <v>87</v>
      </c>
      <c r="F27" s="7">
        <v>2009</v>
      </c>
      <c r="G27" s="7">
        <v>1</v>
      </c>
      <c r="H27" s="8">
        <f t="shared" si="0"/>
        <v>104.35</v>
      </c>
      <c r="I27" s="13">
        <v>120</v>
      </c>
      <c r="J27" s="9">
        <f t="shared" si="1"/>
        <v>104.35</v>
      </c>
      <c r="K27" s="9">
        <f t="shared" si="2"/>
        <v>120</v>
      </c>
      <c r="L27" s="13"/>
      <c r="M27" s="13"/>
      <c r="N27" s="13"/>
      <c r="O27" s="13"/>
      <c r="P27" s="13"/>
      <c r="Q27" s="7" t="s">
        <v>88</v>
      </c>
      <c r="R27" s="14" t="s">
        <v>89</v>
      </c>
      <c r="S27" s="10" t="s">
        <v>17</v>
      </c>
      <c r="T27" s="7">
        <v>114</v>
      </c>
    </row>
    <row r="28" spans="1:20" ht="15">
      <c r="A28" s="6">
        <v>27</v>
      </c>
      <c r="B28" s="7"/>
      <c r="C28" s="7" t="s">
        <v>100</v>
      </c>
      <c r="D28" s="7"/>
      <c r="E28" s="7" t="s">
        <v>87</v>
      </c>
      <c r="F28" s="7">
        <v>2012</v>
      </c>
      <c r="G28" s="7">
        <v>1</v>
      </c>
      <c r="H28" s="8">
        <f t="shared" si="0"/>
        <v>147.83</v>
      </c>
      <c r="I28" s="13">
        <v>170</v>
      </c>
      <c r="J28" s="9">
        <f t="shared" si="1"/>
        <v>147.83</v>
      </c>
      <c r="K28" s="9">
        <f t="shared" si="2"/>
        <v>170</v>
      </c>
      <c r="L28" s="13"/>
      <c r="M28" s="13"/>
      <c r="N28" s="13"/>
      <c r="O28" s="13"/>
      <c r="P28" s="13"/>
      <c r="Q28" s="7" t="s">
        <v>88</v>
      </c>
      <c r="R28" s="14" t="s">
        <v>89</v>
      </c>
      <c r="S28" s="10" t="s">
        <v>17</v>
      </c>
      <c r="T28" s="7">
        <v>114</v>
      </c>
    </row>
    <row r="29" spans="1:20" ht="15">
      <c r="A29" s="6">
        <v>28</v>
      </c>
      <c r="B29" s="7"/>
      <c r="C29" s="7" t="s">
        <v>101</v>
      </c>
      <c r="D29" s="7"/>
      <c r="E29" s="7" t="s">
        <v>87</v>
      </c>
      <c r="F29" s="7">
        <v>2011</v>
      </c>
      <c r="G29" s="7">
        <v>1</v>
      </c>
      <c r="H29" s="8">
        <f t="shared" si="0"/>
        <v>139.13</v>
      </c>
      <c r="I29" s="7">
        <v>160</v>
      </c>
      <c r="J29" s="9">
        <f t="shared" si="1"/>
        <v>139.13</v>
      </c>
      <c r="K29" s="9">
        <f t="shared" si="2"/>
        <v>160</v>
      </c>
      <c r="L29" s="7"/>
      <c r="M29" s="7"/>
      <c r="N29" s="7"/>
      <c r="O29" s="7"/>
      <c r="P29" s="7"/>
      <c r="Q29" s="7" t="s">
        <v>88</v>
      </c>
      <c r="R29" s="14" t="s">
        <v>89</v>
      </c>
      <c r="S29" s="10" t="s">
        <v>17</v>
      </c>
      <c r="T29" s="7">
        <v>114</v>
      </c>
    </row>
    <row r="30" spans="7:16" ht="15">
      <c r="G30" s="24" t="s">
        <v>112</v>
      </c>
      <c r="H30" s="24"/>
      <c r="I30" s="24"/>
      <c r="J30" s="20">
        <f>SUM(J2:J29)</f>
        <v>14463.479999999998</v>
      </c>
      <c r="K30" s="20">
        <f>SUM(K2:K29)</f>
        <v>16633</v>
      </c>
      <c r="L30" s="21"/>
      <c r="M30" s="21"/>
      <c r="N30" s="21"/>
      <c r="O30" s="21"/>
      <c r="P30" s="21"/>
    </row>
    <row r="33" spans="2:4" ht="15">
      <c r="B33" s="19" t="s">
        <v>107</v>
      </c>
      <c r="C33" s="19"/>
      <c r="D33" s="22">
        <v>14463.48</v>
      </c>
    </row>
    <row r="34" spans="2:4" ht="15">
      <c r="B34" s="19" t="s">
        <v>106</v>
      </c>
      <c r="C34" s="19"/>
      <c r="D34" s="23">
        <v>16633</v>
      </c>
    </row>
    <row r="35" spans="2:4" ht="15">
      <c r="B35" s="19"/>
      <c r="C35" s="19"/>
      <c r="D35" s="19"/>
    </row>
    <row r="36" spans="2:4" ht="15">
      <c r="B36" s="19" t="s">
        <v>108</v>
      </c>
      <c r="C36" s="19"/>
      <c r="D36" s="19"/>
    </row>
    <row r="37" spans="2:4" ht="15">
      <c r="B37" s="19" t="s">
        <v>110</v>
      </c>
      <c r="C37" s="19"/>
      <c r="D37" s="19"/>
    </row>
    <row r="38" spans="2:4" ht="15">
      <c r="B38" s="19" t="s">
        <v>111</v>
      </c>
      <c r="C38" s="19"/>
      <c r="D38" s="19"/>
    </row>
    <row r="39" spans="2:4" ht="15">
      <c r="B39" s="19"/>
      <c r="C39" s="19"/>
      <c r="D39" s="19"/>
    </row>
  </sheetData>
  <mergeCells count="1">
    <mergeCell ref="G30:I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rM+7gHwazbeZJbz+faA5ZRhSUSU=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Rgg9MQne4d5rRpFHh2D6C+lUgx8=</DigestValue>
    </Reference>
  </SignedInfo>
  <SignatureValue>TybY1HU3qs/S+RY51YjHrhgPNnPsTF8P4ooOmlgBPCNeGpYH8FW/xdGqHCS+GO99/0+U6DmN3zJ/
UxOItvWhBXE8PIbhtlgJR6FS7dLNMxMyEhB0lipXM5otjC5sgSS1crRlnzPi98R//2aBbQl+V06K
xTerN1ieSIlN3en37JaWUCU5OH0DZKmwwSYq2zooEqVV5HNU9r1j7vuz1Wq0a/juO7wVLxF4DoCT
aNGE0hVWDLzZ+nt0dIkD/T28M4fCH/isqfyvkYkSxgT7w7iM56Zd1gHMIHFZ2uNVHeRanf3+0u/W
Edqn4uPcBJ8zpPimmzkAjpoaxoMJAn4pULkT5A==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sharedStrings.xml?ContentType=application/vnd.openxmlformats-officedocument.spreadsheetml.sharedStrings+xml">
        <DigestMethod Algorithm="http://www.w3.org/2000/09/xmldsig#sha1"/>
        <DigestValue>hQbIkG24Unpww1/xCPZaggBad/A=</DigestValue>
      </Reference>
      <Reference URI="/xl/styles.xml?ContentType=application/vnd.openxmlformats-officedocument.spreadsheetml.styles+xml">
        <DigestMethod Algorithm="http://www.w3.org/2000/09/xmldsig#sha1"/>
        <DigestValue>0S8dYM3FRg8YfDncHZUBJe27kK8=</DigestValue>
      </Reference>
      <Reference URI="/xl/worksheets/sheet1.xml?ContentType=application/vnd.openxmlformats-officedocument.spreadsheetml.worksheet+xml">
        <DigestMethod Algorithm="http://www.w3.org/2000/09/xmldsig#sha1"/>
        <DigestValue>PtzsK5nEYb+ngeVtAEuPMCXg3UY=</DigestValue>
      </Reference>
      <Reference URI="/xl/calcChain.xml?ContentType=application/vnd.openxmlformats-officedocument.spreadsheetml.calcChain+xml">
        <DigestMethod Algorithm="http://www.w3.org/2000/09/xmldsig#sha1"/>
        <DigestValue>NjSDrGDoRPdQy8hUCTD3nxfwb44=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Rh03uEmxlR8p6JPoardLZKvduw4=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2013-06-18T07:00:18Z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2013-06-18T07:00:18Z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2013-06-04T07:41:54Z</dcterms:created>
  <dcterms:modified xsi:type="dcterms:W3CDTF">2013-06-17T13:03:17Z</dcterms:modified>
  <cp:category/>
  <cp:version/>
  <cp:contentType/>
  <cp:contentStatus/>
</cp:coreProperties>
</file>