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tabRatio="292" activeTab="0"/>
  </bookViews>
  <sheets>
    <sheet name="RS chemikálie" sheetId="1" r:id="rId1"/>
  </sheets>
  <definedNames/>
  <calcPr fullCalcOnLoad="1"/>
</workbook>
</file>

<file path=xl/sharedStrings.xml><?xml version="1.0" encoding="utf-8"?>
<sst xmlns="http://schemas.openxmlformats.org/spreadsheetml/2006/main" count="421" uniqueCount="190">
  <si>
    <t>Číslo</t>
  </si>
  <si>
    <t xml:space="preserve">Název </t>
  </si>
  <si>
    <t>Specifikace</t>
  </si>
  <si>
    <t>CPV kód</t>
  </si>
  <si>
    <t>Název CPV kódu</t>
  </si>
  <si>
    <t>CAS Number</t>
  </si>
  <si>
    <t>10043-52-4</t>
  </si>
  <si>
    <t>7647-01-0</t>
  </si>
  <si>
    <t>7664-93-9</t>
  </si>
  <si>
    <t>24312120-1</t>
  </si>
  <si>
    <t>Chloridy</t>
  </si>
  <si>
    <t>24313120-8</t>
  </si>
  <si>
    <t>Sírany</t>
  </si>
  <si>
    <t>24313400-5</t>
  </si>
  <si>
    <t>Dusičnany</t>
  </si>
  <si>
    <t>15622110-8</t>
  </si>
  <si>
    <t>Glukóza</t>
  </si>
  <si>
    <t xml:space="preserve">Příloha č. 1 - technická specifikace </t>
  </si>
  <si>
    <t>předpokládané množství</t>
  </si>
  <si>
    <t>Celkem za položku bez DPH</t>
  </si>
  <si>
    <t>2-mercaptoethanol</t>
  </si>
  <si>
    <t>60-24-2</t>
  </si>
  <si>
    <t>acetonitril</t>
  </si>
  <si>
    <t>akrylamid</t>
  </si>
  <si>
    <t>aktivní uhlí</t>
  </si>
  <si>
    <t>citronan sodný</t>
  </si>
  <si>
    <t>dihydrogenfosforečnan draselný</t>
  </si>
  <si>
    <t>dihydrogenfosforečnan sodný</t>
  </si>
  <si>
    <t>DMSO</t>
  </si>
  <si>
    <t>75-05-8</t>
  </si>
  <si>
    <t>79-06-1</t>
  </si>
  <si>
    <t>7440-44-0</t>
  </si>
  <si>
    <t xml:space="preserve"> 6132-04-3</t>
  </si>
  <si>
    <t>7778-77-0</t>
  </si>
  <si>
    <t>7558-80-7</t>
  </si>
  <si>
    <t>67-68-5</t>
  </si>
  <si>
    <t xml:space="preserve">dusičnan hořečnatý </t>
  </si>
  <si>
    <t>dusičnan vápenatý</t>
  </si>
  <si>
    <t>EDTA</t>
  </si>
  <si>
    <t>ethanol absol.</t>
  </si>
  <si>
    <t>formaldehyd</t>
  </si>
  <si>
    <t>glukoza</t>
  </si>
  <si>
    <t>glycerol</t>
  </si>
  <si>
    <t>glycin</t>
  </si>
  <si>
    <t>hydrogenfosforečnan didraselný</t>
  </si>
  <si>
    <t>hydroxid draselný</t>
  </si>
  <si>
    <t>hydroxid sodný</t>
  </si>
  <si>
    <t>13446-18-9</t>
  </si>
  <si>
    <t>10124-37-5</t>
  </si>
  <si>
    <t>60-00-4</t>
  </si>
  <si>
    <t>64-17-5</t>
  </si>
  <si>
    <t>50-00-0</t>
  </si>
  <si>
    <t>50-99-7</t>
  </si>
  <si>
    <t>56-81-5</t>
  </si>
  <si>
    <t>56-40-6</t>
  </si>
  <si>
    <t>7758-11-4</t>
  </si>
  <si>
    <t>10039-32-4</t>
  </si>
  <si>
    <t>1310-58-3</t>
  </si>
  <si>
    <t>1310-73-2</t>
  </si>
  <si>
    <t>chlorid sodný</t>
  </si>
  <si>
    <t xml:space="preserve">chlorid vápenatý </t>
  </si>
  <si>
    <t>chloroform</t>
  </si>
  <si>
    <t>isopropanol</t>
  </si>
  <si>
    <t>kyselina boritá</t>
  </si>
  <si>
    <t>kyselina citronová</t>
  </si>
  <si>
    <t>kyselina sírová</t>
  </si>
  <si>
    <t xml:space="preserve">maltoza </t>
  </si>
  <si>
    <t>methanol</t>
  </si>
  <si>
    <t>močovina</t>
  </si>
  <si>
    <t>octan draselný</t>
  </si>
  <si>
    <t>octan sodný</t>
  </si>
  <si>
    <t>sacharoza</t>
  </si>
  <si>
    <t>síran amonný</t>
  </si>
  <si>
    <t>síran draselný</t>
  </si>
  <si>
    <t>uhličitan sodný</t>
  </si>
  <si>
    <t>uhličitan vápenatý</t>
  </si>
  <si>
    <t xml:space="preserve">xylen </t>
  </si>
  <si>
    <t>7791-18-6</t>
  </si>
  <si>
    <t>7647-14-5</t>
  </si>
  <si>
    <t>67-66-3</t>
  </si>
  <si>
    <t>67-63-0</t>
  </si>
  <si>
    <t>10043-35-3</t>
  </si>
  <si>
    <t>5949-29</t>
  </si>
  <si>
    <t>7664-38-2</t>
  </si>
  <si>
    <t>64-18-6</t>
  </si>
  <si>
    <t>64-19-7</t>
  </si>
  <si>
    <t>6363-53-7</t>
  </si>
  <si>
    <t>67-56-1</t>
  </si>
  <si>
    <t>57-13-6</t>
  </si>
  <si>
    <t>127-08-2</t>
  </si>
  <si>
    <t>127-09-3</t>
  </si>
  <si>
    <t>57-50-1</t>
  </si>
  <si>
    <t>7783-20-2</t>
  </si>
  <si>
    <t>7778-80-5</t>
  </si>
  <si>
    <t>497-19-8</t>
  </si>
  <si>
    <t>471-34-1</t>
  </si>
  <si>
    <t>24954000-6</t>
  </si>
  <si>
    <t>Aktivní uhlí</t>
  </si>
  <si>
    <t>24300000-7</t>
  </si>
  <si>
    <t>Základní anorganické a organické chemické látky</t>
  </si>
  <si>
    <t>24313220-9</t>
  </si>
  <si>
    <t>Fosforečnany</t>
  </si>
  <si>
    <t>24322200-9</t>
  </si>
  <si>
    <t>Jednosytné alkoholy</t>
  </si>
  <si>
    <t>24322300-0</t>
  </si>
  <si>
    <t>Dioly, vícesytné alkoholy a deriváty</t>
  </si>
  <si>
    <t>24311500-2</t>
  </si>
  <si>
    <t>Hydroxidy jako základní anorganické chemické látky</t>
  </si>
  <si>
    <t>24311410-4</t>
  </si>
  <si>
    <t>Anorganické kyseliny</t>
  </si>
  <si>
    <t>24320000-3</t>
  </si>
  <si>
    <t>Základní organické chemické látky</t>
  </si>
  <si>
    <t>24313300-4</t>
  </si>
  <si>
    <t>Uhličitany</t>
  </si>
  <si>
    <t xml:space="preserve">24327000-2 </t>
  </si>
  <si>
    <t>Různé organické chemické látky</t>
  </si>
  <si>
    <t>24325000-8</t>
  </si>
  <si>
    <t>Organické sloučeniny síry</t>
  </si>
  <si>
    <t>24326000-5</t>
  </si>
  <si>
    <t>Aldehydy, ketony, organické peroxidy a ethery</t>
  </si>
  <si>
    <t>1330-20-7</t>
  </si>
  <si>
    <t>for molecular biology, &gt;=99%</t>
  </si>
  <si>
    <t>p.a.</t>
  </si>
  <si>
    <t>for MB</t>
  </si>
  <si>
    <t>lt</t>
  </si>
  <si>
    <t>kg</t>
  </si>
  <si>
    <t>jednotka</t>
  </si>
  <si>
    <t>hydrogenfosforečnan disodný dihydrát</t>
  </si>
  <si>
    <t>chlorid hořečnatý hexahydrát</t>
  </si>
  <si>
    <t>kyselina mravenčí 85%</t>
  </si>
  <si>
    <t>kyselina octová 99%</t>
  </si>
  <si>
    <t>kyselina chlorovodíková 35%</t>
  </si>
  <si>
    <t>kyselina o-fosforečná 85%</t>
  </si>
  <si>
    <t>for electroforesis &gt;=99%</t>
  </si>
  <si>
    <t>for plant cell culture</t>
  </si>
  <si>
    <t>for cell culture</t>
  </si>
  <si>
    <t>celkem</t>
  </si>
  <si>
    <t>s DPH</t>
  </si>
  <si>
    <t>část 1 - čistota p.a.</t>
  </si>
  <si>
    <t>ethanol 96%</t>
  </si>
  <si>
    <t>agar</t>
  </si>
  <si>
    <t>9002-18-0</t>
  </si>
  <si>
    <t>anhydrous (HPLC)</t>
  </si>
  <si>
    <t>7177-48-2</t>
  </si>
  <si>
    <t>agaroza</t>
  </si>
  <si>
    <t>for molecular biology</t>
  </si>
  <si>
    <t>9012-36-3</t>
  </si>
  <si>
    <t>phenol-chloroform-isoamyl alcohol mixture</t>
  </si>
  <si>
    <t>136112-00-0</t>
  </si>
  <si>
    <t>PEG solution</t>
  </si>
  <si>
    <t>25322-68-3</t>
  </si>
  <si>
    <t>STE Buffer solution</t>
  </si>
  <si>
    <t>for hybridoma</t>
  </si>
  <si>
    <t>Tris-EDTA buffer solution</t>
  </si>
  <si>
    <t>TEMED</t>
  </si>
  <si>
    <t>110-18-9</t>
  </si>
  <si>
    <t>Nuclease free water (DEPC)</t>
  </si>
  <si>
    <t>7732-18-5</t>
  </si>
  <si>
    <t>HEPES</t>
  </si>
  <si>
    <t>7365-45-9</t>
  </si>
  <si>
    <t>MES</t>
  </si>
  <si>
    <t>4432-31-9</t>
  </si>
  <si>
    <t>MS murashige skoog medium</t>
  </si>
  <si>
    <t xml:space="preserve">voda </t>
  </si>
  <si>
    <t>sterilní</t>
  </si>
  <si>
    <t>24316000-2</t>
  </si>
  <si>
    <t>Destilovaná voda</t>
  </si>
  <si>
    <t>min. 99%</t>
  </si>
  <si>
    <t>containing amylenes as stabilizer</t>
  </si>
  <si>
    <t>for molecular biology=&gt;99%</t>
  </si>
  <si>
    <t>část 3 - kultivační média</t>
  </si>
  <si>
    <t>pro izolaci NK</t>
  </si>
  <si>
    <t>ampicilin trihydrát</t>
  </si>
  <si>
    <t>jod</t>
  </si>
  <si>
    <t>jodid draselný</t>
  </si>
  <si>
    <t>24310000-0</t>
  </si>
  <si>
    <t>Základní anorganické chemické látky</t>
  </si>
  <si>
    <t>7553-56-2</t>
  </si>
  <si>
    <t>7681-11-0</t>
  </si>
  <si>
    <t>chloralhydrát</t>
  </si>
  <si>
    <t>302-17-0</t>
  </si>
  <si>
    <t>práškový, pro kultivaci rostlinných buněk</t>
  </si>
  <si>
    <t>ethanol denaturovaný 1% lékařského benzínu</t>
  </si>
  <si>
    <t>tris(hydroxymethyl)aminomethan</t>
  </si>
  <si>
    <t>77-86-1</t>
  </si>
  <si>
    <t>část 2 - jiná čistota než p.a.</t>
  </si>
  <si>
    <t xml:space="preserve">Účastník je oprávněn podat nabídku na jednu část, dvě části nebo všechny části veřejné zakázky dle své schopnosti a možnosti dodat požadované chemické látky. </t>
  </si>
  <si>
    <t>požadované balení</t>
  </si>
  <si>
    <t xml:space="preserve">Nabídková cena za 1 kus požadovaného balení (bez DPH v Kč) </t>
  </si>
  <si>
    <r>
      <t xml:space="preserve">Účastník je povinen vyplnit jednotkové ceny </t>
    </r>
    <r>
      <rPr>
        <b/>
        <sz val="12"/>
        <color indexed="10"/>
        <rFont val="Arial CE"/>
        <family val="0"/>
      </rPr>
      <t>VŠECH</t>
    </r>
    <r>
      <rPr>
        <sz val="12"/>
        <color indexed="10"/>
        <rFont val="Arial CE"/>
        <family val="2"/>
      </rPr>
      <t xml:space="preserve"> položek dané části veřejné zakázky, na kterou podává nabídku, ve sloupci ,,Nabídková cena za 1 kus požadovaného balení (bez DPH)"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</si>
</sst>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0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0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wrapText="1"/>
    </xf>
    <xf numFmtId="0" fontId="29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 shrinkToFit="1"/>
    </xf>
    <xf numFmtId="0" fontId="53" fillId="34" borderId="10" xfId="0" applyFont="1" applyFill="1" applyBorder="1" applyAlignment="1" applyProtection="1">
      <alignment horizontal="center" vertical="center" wrapText="1" shrinkToFit="1"/>
      <protection locked="0"/>
    </xf>
    <xf numFmtId="0" fontId="53" fillId="34" borderId="11" xfId="0" applyFont="1" applyFill="1" applyBorder="1" applyAlignment="1" applyProtection="1">
      <alignment horizontal="center" vertical="center" wrapText="1" shrinkToFit="1"/>
      <protection locked="0"/>
    </xf>
    <xf numFmtId="0" fontId="56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horizontal="center" vertical="center" wrapText="1" shrinkToFit="1"/>
    </xf>
    <xf numFmtId="0" fontId="5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3" fillId="34" borderId="12" xfId="0" applyFont="1" applyFill="1" applyBorder="1" applyAlignment="1" applyProtection="1">
      <alignment horizontal="center" vertical="center" wrapText="1" shrinkToFit="1"/>
      <protection locked="0"/>
    </xf>
    <xf numFmtId="0" fontId="53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6" fillId="0" borderId="11" xfId="0" applyFont="1" applyFill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9" fontId="53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 wrapText="1" shrinkToFit="1"/>
    </xf>
    <xf numFmtId="0" fontId="53" fillId="0" borderId="13" xfId="0" applyFont="1" applyFill="1" applyBorder="1" applyAlignment="1">
      <alignment horizontal="center" vertical="center" wrapText="1" shrinkToFit="1"/>
    </xf>
    <xf numFmtId="0" fontId="53" fillId="35" borderId="12" xfId="0" applyFont="1" applyFill="1" applyBorder="1" applyAlignment="1" applyProtection="1">
      <alignment horizontal="center" vertical="center" wrapText="1" shrinkToFit="1"/>
      <protection locked="0"/>
    </xf>
    <xf numFmtId="0" fontId="58" fillId="35" borderId="12" xfId="0" applyFont="1" applyFill="1" applyBorder="1" applyAlignment="1">
      <alignment horizontal="center" vertical="center" wrapText="1" shrinkToFit="1"/>
    </xf>
    <xf numFmtId="0" fontId="53" fillId="0" borderId="14" xfId="0" applyFont="1" applyFill="1" applyBorder="1" applyAlignment="1">
      <alignment horizontal="center" vertical="center" wrapText="1" shrinkToFit="1"/>
    </xf>
    <xf numFmtId="0" fontId="53" fillId="34" borderId="15" xfId="0" applyFont="1" applyFill="1" applyBorder="1" applyAlignment="1" applyProtection="1">
      <alignment horizontal="center" vertical="center" wrapText="1" shrinkToFit="1"/>
      <protection/>
    </xf>
    <xf numFmtId="0" fontId="58" fillId="0" borderId="16" xfId="0" applyFont="1" applyFill="1" applyBorder="1" applyAlignment="1" applyProtection="1">
      <alignment horizontal="center" vertical="center" wrapText="1" shrinkToFit="1"/>
      <protection/>
    </xf>
    <xf numFmtId="0" fontId="53" fillId="34" borderId="17" xfId="0" applyFont="1" applyFill="1" applyBorder="1" applyAlignment="1" applyProtection="1">
      <alignment horizontal="center" vertical="center" wrapText="1" shrinkToFit="1"/>
      <protection/>
    </xf>
    <xf numFmtId="0" fontId="58" fillId="0" borderId="18" xfId="0" applyFont="1" applyFill="1" applyBorder="1" applyAlignment="1" applyProtection="1">
      <alignment horizontal="center" vertical="center" wrapText="1" shrinkToFit="1"/>
      <protection/>
    </xf>
    <xf numFmtId="0" fontId="53" fillId="34" borderId="19" xfId="0" applyFont="1" applyFill="1" applyBorder="1" applyAlignment="1" applyProtection="1">
      <alignment horizontal="center" vertical="center" wrapText="1" shrinkToFit="1"/>
      <protection/>
    </xf>
    <xf numFmtId="0" fontId="58" fillId="0" borderId="20" xfId="0" applyFont="1" applyFill="1" applyBorder="1" applyAlignment="1" applyProtection="1">
      <alignment horizontal="center" vertical="center" wrapText="1" shrinkToFit="1"/>
      <protection/>
    </xf>
    <xf numFmtId="0" fontId="53" fillId="0" borderId="21" xfId="0" applyFont="1" applyFill="1" applyBorder="1" applyAlignment="1">
      <alignment horizontal="center" vertical="center" wrapText="1" shrinkToFit="1"/>
    </xf>
    <xf numFmtId="0" fontId="58" fillId="0" borderId="22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Border="1" applyAlignment="1">
      <alignment/>
    </xf>
    <xf numFmtId="0" fontId="53" fillId="35" borderId="23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Alignment="1">
      <alignment horizontal="center"/>
    </xf>
    <xf numFmtId="0" fontId="59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0" customWidth="1"/>
    <col min="2" max="2" width="38.125" style="0" customWidth="1"/>
    <col min="3" max="3" width="32.875" style="0" customWidth="1"/>
    <col min="4" max="4" width="8.00390625" style="0" customWidth="1"/>
    <col min="5" max="6" width="11.75390625" style="0" customWidth="1"/>
    <col min="7" max="7" width="16.25390625" style="0" customWidth="1"/>
    <col min="8" max="8" width="16.125" style="0" customWidth="1"/>
    <col min="9" max="9" width="16.375" style="0" customWidth="1"/>
    <col min="10" max="10" width="15.375" style="0" customWidth="1"/>
    <col min="11" max="11" width="47.375" style="0" customWidth="1"/>
  </cols>
  <sheetData>
    <row r="1" spans="1:11" ht="26.25">
      <c r="A1" s="54" t="s">
        <v>17</v>
      </c>
      <c r="B1" s="54"/>
      <c r="C1" s="54"/>
      <c r="D1" s="54"/>
      <c r="E1" s="54"/>
      <c r="F1" s="54"/>
      <c r="G1" s="7"/>
      <c r="K1" s="6"/>
    </row>
    <row r="2" ht="12.75">
      <c r="K2" s="6"/>
    </row>
    <row r="3" spans="1:11" ht="15">
      <c r="A3" s="55" t="s">
        <v>186</v>
      </c>
      <c r="B3" s="55"/>
      <c r="C3" s="55"/>
      <c r="D3" s="55"/>
      <c r="E3" s="55"/>
      <c r="F3" s="55"/>
      <c r="G3" s="55"/>
      <c r="H3" s="55"/>
      <c r="I3" s="55"/>
      <c r="J3" s="55"/>
      <c r="K3" s="6"/>
    </row>
    <row r="4" spans="1:11" ht="15.75">
      <c r="A4" s="55" t="s">
        <v>189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">
      <c r="A5" s="55"/>
      <c r="B5" s="55"/>
      <c r="C5" s="55"/>
      <c r="D5" s="55"/>
      <c r="E5" s="55"/>
      <c r="F5" s="55"/>
      <c r="G5" s="55"/>
      <c r="H5" s="55"/>
      <c r="I5" s="55"/>
      <c r="K5" s="6"/>
    </row>
    <row r="6" ht="12.75">
      <c r="K6" s="6"/>
    </row>
    <row r="7" spans="1:11" ht="48">
      <c r="A7" s="4" t="s">
        <v>0</v>
      </c>
      <c r="B7" s="4" t="s">
        <v>1</v>
      </c>
      <c r="C7" s="4" t="s">
        <v>2</v>
      </c>
      <c r="D7" s="4" t="s">
        <v>126</v>
      </c>
      <c r="E7" s="4" t="s">
        <v>18</v>
      </c>
      <c r="F7" s="4" t="s">
        <v>187</v>
      </c>
      <c r="G7" s="8" t="s">
        <v>188</v>
      </c>
      <c r="H7" s="4" t="s">
        <v>19</v>
      </c>
      <c r="I7" s="4" t="s">
        <v>5</v>
      </c>
      <c r="J7" s="5" t="s">
        <v>3</v>
      </c>
      <c r="K7" s="5" t="s">
        <v>4</v>
      </c>
    </row>
    <row r="8" spans="2:11" ht="12.75">
      <c r="B8" s="25" t="s">
        <v>138</v>
      </c>
      <c r="K8" s="6"/>
    </row>
    <row r="9" spans="1:11" ht="15">
      <c r="A9" s="1">
        <v>1</v>
      </c>
      <c r="B9" s="18" t="s">
        <v>22</v>
      </c>
      <c r="C9" s="2" t="s">
        <v>122</v>
      </c>
      <c r="D9" s="2" t="s">
        <v>124</v>
      </c>
      <c r="E9" s="2">
        <v>40</v>
      </c>
      <c r="F9" s="2">
        <v>1</v>
      </c>
      <c r="G9" s="10"/>
      <c r="H9" s="2">
        <f>(E9/F9)*G9</f>
        <v>0</v>
      </c>
      <c r="I9" s="19" t="s">
        <v>29</v>
      </c>
      <c r="J9" s="12" t="s">
        <v>114</v>
      </c>
      <c r="K9" s="3" t="s">
        <v>115</v>
      </c>
    </row>
    <row r="10" spans="1:11" ht="15">
      <c r="A10" s="1">
        <v>2</v>
      </c>
      <c r="B10" s="18" t="s">
        <v>25</v>
      </c>
      <c r="C10" s="2" t="s">
        <v>122</v>
      </c>
      <c r="D10" s="2" t="s">
        <v>125</v>
      </c>
      <c r="E10" s="2">
        <v>1</v>
      </c>
      <c r="F10" s="2">
        <v>1</v>
      </c>
      <c r="G10" s="10"/>
      <c r="H10" s="2">
        <f>(E10/F10)*G10</f>
        <v>0</v>
      </c>
      <c r="I10" s="20" t="s">
        <v>32</v>
      </c>
      <c r="J10" s="12" t="s">
        <v>98</v>
      </c>
      <c r="K10" s="3" t="s">
        <v>99</v>
      </c>
    </row>
    <row r="11" spans="1:11" ht="15">
      <c r="A11" s="1">
        <v>3</v>
      </c>
      <c r="B11" s="18" t="s">
        <v>26</v>
      </c>
      <c r="C11" s="2" t="s">
        <v>122</v>
      </c>
      <c r="D11" s="2" t="s">
        <v>125</v>
      </c>
      <c r="E11" s="2">
        <v>2</v>
      </c>
      <c r="F11" s="2">
        <v>1</v>
      </c>
      <c r="G11" s="10"/>
      <c r="H11" s="2">
        <f>(E11/F11)*G11</f>
        <v>0</v>
      </c>
      <c r="I11" s="19" t="s">
        <v>33</v>
      </c>
      <c r="J11" s="12" t="s">
        <v>100</v>
      </c>
      <c r="K11" s="3" t="s">
        <v>101</v>
      </c>
    </row>
    <row r="12" spans="1:11" ht="15">
      <c r="A12" s="2">
        <v>4</v>
      </c>
      <c r="B12" s="18" t="s">
        <v>27</v>
      </c>
      <c r="C12" s="2" t="s">
        <v>122</v>
      </c>
      <c r="D12" s="2" t="s">
        <v>125</v>
      </c>
      <c r="E12" s="2">
        <v>2</v>
      </c>
      <c r="F12" s="2">
        <v>1</v>
      </c>
      <c r="G12" s="10"/>
      <c r="H12" s="2">
        <f>(E12/F12)*G12</f>
        <v>0</v>
      </c>
      <c r="I12" s="19" t="s">
        <v>34</v>
      </c>
      <c r="J12" s="12" t="s">
        <v>100</v>
      </c>
      <c r="K12" s="3" t="s">
        <v>101</v>
      </c>
    </row>
    <row r="13" spans="1:11" ht="15">
      <c r="A13" s="2">
        <v>5</v>
      </c>
      <c r="B13" s="18" t="s">
        <v>28</v>
      </c>
      <c r="C13" s="2" t="s">
        <v>122</v>
      </c>
      <c r="D13" s="2" t="s">
        <v>124</v>
      </c>
      <c r="E13" s="2">
        <v>2</v>
      </c>
      <c r="F13" s="2">
        <v>1</v>
      </c>
      <c r="G13" s="10"/>
      <c r="H13" s="2">
        <f>(E13/F13)*G13</f>
        <v>0</v>
      </c>
      <c r="I13" s="19" t="s">
        <v>35</v>
      </c>
      <c r="J13" s="12" t="s">
        <v>116</v>
      </c>
      <c r="K13" s="3" t="s">
        <v>117</v>
      </c>
    </row>
    <row r="14" spans="1:11" ht="15">
      <c r="A14" s="2">
        <v>6</v>
      </c>
      <c r="B14" s="18" t="s">
        <v>36</v>
      </c>
      <c r="C14" s="2" t="s">
        <v>122</v>
      </c>
      <c r="D14" s="2" t="s">
        <v>125</v>
      </c>
      <c r="E14" s="2">
        <v>2</v>
      </c>
      <c r="F14" s="2">
        <v>1</v>
      </c>
      <c r="G14" s="10"/>
      <c r="H14" s="2">
        <f aca="true" t="shared" si="0" ref="H14:H52">(E14/F14)*G14</f>
        <v>0</v>
      </c>
      <c r="I14" s="19" t="s">
        <v>47</v>
      </c>
      <c r="J14" s="12" t="s">
        <v>13</v>
      </c>
      <c r="K14" s="3" t="s">
        <v>14</v>
      </c>
    </row>
    <row r="15" spans="1:11" ht="15">
      <c r="A15" s="2">
        <v>7</v>
      </c>
      <c r="B15" s="18" t="s">
        <v>37</v>
      </c>
      <c r="C15" s="2" t="s">
        <v>122</v>
      </c>
      <c r="D15" s="2" t="s">
        <v>125</v>
      </c>
      <c r="E15" s="2">
        <v>2</v>
      </c>
      <c r="F15" s="2">
        <v>1</v>
      </c>
      <c r="G15" s="10"/>
      <c r="H15" s="2">
        <f t="shared" si="0"/>
        <v>0</v>
      </c>
      <c r="I15" s="19" t="s">
        <v>48</v>
      </c>
      <c r="J15" s="12" t="s">
        <v>13</v>
      </c>
      <c r="K15" s="3" t="s">
        <v>14</v>
      </c>
    </row>
    <row r="16" spans="1:11" ht="15">
      <c r="A16" s="2">
        <v>8</v>
      </c>
      <c r="B16" s="18" t="s">
        <v>38</v>
      </c>
      <c r="C16" s="2" t="s">
        <v>122</v>
      </c>
      <c r="D16" s="2" t="s">
        <v>125</v>
      </c>
      <c r="E16" s="2">
        <v>6</v>
      </c>
      <c r="F16" s="2">
        <v>0.5</v>
      </c>
      <c r="G16" s="10"/>
      <c r="H16" s="2">
        <f t="shared" si="0"/>
        <v>0</v>
      </c>
      <c r="I16" s="19" t="s">
        <v>49</v>
      </c>
      <c r="J16" s="12" t="s">
        <v>114</v>
      </c>
      <c r="K16" s="3" t="s">
        <v>115</v>
      </c>
    </row>
    <row r="17" spans="1:11" ht="15">
      <c r="A17" s="2">
        <v>9</v>
      </c>
      <c r="B17" s="18" t="s">
        <v>39</v>
      </c>
      <c r="C17" s="2" t="s">
        <v>122</v>
      </c>
      <c r="D17" s="2" t="s">
        <v>124</v>
      </c>
      <c r="E17" s="2">
        <v>15</v>
      </c>
      <c r="F17" s="2">
        <v>1</v>
      </c>
      <c r="G17" s="10"/>
      <c r="H17" s="2">
        <f t="shared" si="0"/>
        <v>0</v>
      </c>
      <c r="I17" s="19" t="s">
        <v>50</v>
      </c>
      <c r="J17" s="12" t="s">
        <v>102</v>
      </c>
      <c r="K17" s="3" t="s">
        <v>103</v>
      </c>
    </row>
    <row r="18" spans="1:11" ht="15">
      <c r="A18" s="2">
        <v>10</v>
      </c>
      <c r="B18" s="18" t="s">
        <v>139</v>
      </c>
      <c r="C18" s="2" t="s">
        <v>122</v>
      </c>
      <c r="D18" s="2" t="s">
        <v>124</v>
      </c>
      <c r="E18" s="2">
        <v>32</v>
      </c>
      <c r="F18" s="2">
        <v>1</v>
      </c>
      <c r="G18" s="10"/>
      <c r="H18" s="2">
        <f t="shared" si="0"/>
        <v>0</v>
      </c>
      <c r="I18" s="19" t="s">
        <v>50</v>
      </c>
      <c r="J18" s="12" t="s">
        <v>102</v>
      </c>
      <c r="K18" s="3" t="s">
        <v>103</v>
      </c>
    </row>
    <row r="19" spans="1:11" ht="15">
      <c r="A19" s="1">
        <v>11</v>
      </c>
      <c r="B19" s="18" t="s">
        <v>182</v>
      </c>
      <c r="C19" s="2" t="s">
        <v>122</v>
      </c>
      <c r="D19" s="2" t="s">
        <v>124</v>
      </c>
      <c r="E19" s="2">
        <v>6</v>
      </c>
      <c r="F19" s="2">
        <v>1</v>
      </c>
      <c r="G19" s="10"/>
      <c r="H19" s="2">
        <f t="shared" si="0"/>
        <v>0</v>
      </c>
      <c r="I19" s="19" t="s">
        <v>50</v>
      </c>
      <c r="J19" s="12" t="s">
        <v>102</v>
      </c>
      <c r="K19" s="3" t="s">
        <v>103</v>
      </c>
    </row>
    <row r="20" spans="1:11" ht="15">
      <c r="A20" s="1">
        <v>12</v>
      </c>
      <c r="B20" s="18" t="s">
        <v>40</v>
      </c>
      <c r="C20" s="2" t="s">
        <v>122</v>
      </c>
      <c r="D20" s="2" t="s">
        <v>124</v>
      </c>
      <c r="E20" s="2">
        <v>2</v>
      </c>
      <c r="F20" s="2">
        <v>1</v>
      </c>
      <c r="G20" s="10"/>
      <c r="H20" s="2">
        <f t="shared" si="0"/>
        <v>0</v>
      </c>
      <c r="I20" s="19" t="s">
        <v>51</v>
      </c>
      <c r="J20" s="12" t="s">
        <v>118</v>
      </c>
      <c r="K20" s="3" t="s">
        <v>119</v>
      </c>
    </row>
    <row r="21" spans="1:11" ht="15">
      <c r="A21" s="1">
        <v>13</v>
      </c>
      <c r="B21" s="18" t="s">
        <v>41</v>
      </c>
      <c r="C21" s="2" t="s">
        <v>122</v>
      </c>
      <c r="D21" s="2" t="s">
        <v>125</v>
      </c>
      <c r="E21" s="2">
        <v>2</v>
      </c>
      <c r="F21" s="2">
        <v>1</v>
      </c>
      <c r="G21" s="10"/>
      <c r="H21" s="2">
        <f t="shared" si="0"/>
        <v>0</v>
      </c>
      <c r="I21" s="19" t="s">
        <v>52</v>
      </c>
      <c r="J21" s="12" t="s">
        <v>15</v>
      </c>
      <c r="K21" s="3" t="s">
        <v>16</v>
      </c>
    </row>
    <row r="22" spans="1:11" ht="15">
      <c r="A22" s="1">
        <v>14</v>
      </c>
      <c r="B22" s="18" t="s">
        <v>42</v>
      </c>
      <c r="C22" s="2" t="s">
        <v>122</v>
      </c>
      <c r="D22" s="2" t="s">
        <v>124</v>
      </c>
      <c r="E22" s="2">
        <v>2</v>
      </c>
      <c r="F22" s="2">
        <v>1</v>
      </c>
      <c r="G22" s="10"/>
      <c r="H22" s="2">
        <f t="shared" si="0"/>
        <v>0</v>
      </c>
      <c r="I22" s="19" t="s">
        <v>53</v>
      </c>
      <c r="J22" s="12" t="s">
        <v>104</v>
      </c>
      <c r="K22" s="3" t="s">
        <v>105</v>
      </c>
    </row>
    <row r="23" spans="1:11" ht="15">
      <c r="A23" s="1">
        <v>15</v>
      </c>
      <c r="B23" s="18" t="s">
        <v>43</v>
      </c>
      <c r="C23" s="2" t="s">
        <v>122</v>
      </c>
      <c r="D23" s="2" t="s">
        <v>125</v>
      </c>
      <c r="E23" s="2">
        <v>2</v>
      </c>
      <c r="F23" s="2">
        <v>0.5</v>
      </c>
      <c r="G23" s="10"/>
      <c r="H23" s="2">
        <f t="shared" si="0"/>
        <v>0</v>
      </c>
      <c r="I23" s="19" t="s">
        <v>54</v>
      </c>
      <c r="J23" s="12" t="s">
        <v>114</v>
      </c>
      <c r="K23" s="3" t="s">
        <v>115</v>
      </c>
    </row>
    <row r="24" spans="1:11" ht="15">
      <c r="A24" s="1">
        <v>16</v>
      </c>
      <c r="B24" s="18" t="s">
        <v>44</v>
      </c>
      <c r="C24" s="2" t="s">
        <v>122</v>
      </c>
      <c r="D24" s="2" t="s">
        <v>125</v>
      </c>
      <c r="E24" s="2">
        <v>2</v>
      </c>
      <c r="F24" s="2">
        <v>1</v>
      </c>
      <c r="G24" s="10"/>
      <c r="H24" s="2">
        <f t="shared" si="0"/>
        <v>0</v>
      </c>
      <c r="I24" s="19" t="s">
        <v>55</v>
      </c>
      <c r="J24" s="12" t="s">
        <v>100</v>
      </c>
      <c r="K24" s="3" t="s">
        <v>101</v>
      </c>
    </row>
    <row r="25" spans="1:11" ht="15">
      <c r="A25" s="2">
        <v>17</v>
      </c>
      <c r="B25" s="18" t="s">
        <v>127</v>
      </c>
      <c r="C25" s="2" t="s">
        <v>122</v>
      </c>
      <c r="D25" s="2" t="s">
        <v>125</v>
      </c>
      <c r="E25" s="2">
        <v>2</v>
      </c>
      <c r="F25" s="2">
        <v>1</v>
      </c>
      <c r="G25" s="10"/>
      <c r="H25" s="2">
        <f t="shared" si="0"/>
        <v>0</v>
      </c>
      <c r="I25" s="19" t="s">
        <v>56</v>
      </c>
      <c r="J25" s="12" t="s">
        <v>100</v>
      </c>
      <c r="K25" s="3" t="s">
        <v>101</v>
      </c>
    </row>
    <row r="26" spans="1:11" ht="15">
      <c r="A26" s="2">
        <v>18</v>
      </c>
      <c r="B26" s="18" t="s">
        <v>45</v>
      </c>
      <c r="C26" s="2" t="s">
        <v>122</v>
      </c>
      <c r="D26" s="2" t="s">
        <v>125</v>
      </c>
      <c r="E26" s="2">
        <v>2</v>
      </c>
      <c r="F26" s="2">
        <v>1</v>
      </c>
      <c r="G26" s="10"/>
      <c r="H26" s="2">
        <f t="shared" si="0"/>
        <v>0</v>
      </c>
      <c r="I26" s="19" t="s">
        <v>57</v>
      </c>
      <c r="J26" s="12" t="s">
        <v>106</v>
      </c>
      <c r="K26" s="3" t="s">
        <v>107</v>
      </c>
    </row>
    <row r="27" spans="1:11" ht="15">
      <c r="A27" s="2">
        <v>19</v>
      </c>
      <c r="B27" s="18" t="s">
        <v>46</v>
      </c>
      <c r="C27" s="2" t="s">
        <v>122</v>
      </c>
      <c r="D27" s="2" t="s">
        <v>125</v>
      </c>
      <c r="E27" s="2">
        <v>2</v>
      </c>
      <c r="F27" s="2">
        <v>1</v>
      </c>
      <c r="G27" s="10"/>
      <c r="H27" s="2">
        <f t="shared" si="0"/>
        <v>0</v>
      </c>
      <c r="I27" s="19" t="s">
        <v>58</v>
      </c>
      <c r="J27" s="12" t="s">
        <v>106</v>
      </c>
      <c r="K27" s="3" t="s">
        <v>107</v>
      </c>
    </row>
    <row r="28" spans="1:11" ht="15">
      <c r="A28" s="2">
        <v>20</v>
      </c>
      <c r="B28" s="18" t="s">
        <v>128</v>
      </c>
      <c r="C28" s="2" t="s">
        <v>122</v>
      </c>
      <c r="D28" s="2" t="s">
        <v>125</v>
      </c>
      <c r="E28" s="2">
        <v>1</v>
      </c>
      <c r="F28" s="2">
        <v>1</v>
      </c>
      <c r="G28" s="10"/>
      <c r="H28" s="2">
        <f t="shared" si="0"/>
        <v>0</v>
      </c>
      <c r="I28" s="19" t="s">
        <v>77</v>
      </c>
      <c r="J28" s="12" t="s">
        <v>9</v>
      </c>
      <c r="K28" s="3" t="s">
        <v>10</v>
      </c>
    </row>
    <row r="29" spans="1:11" ht="15">
      <c r="A29" s="2">
        <v>21</v>
      </c>
      <c r="B29" s="18" t="s">
        <v>59</v>
      </c>
      <c r="C29" s="2" t="s">
        <v>122</v>
      </c>
      <c r="D29" s="2" t="s">
        <v>125</v>
      </c>
      <c r="E29" s="2">
        <v>3</v>
      </c>
      <c r="F29" s="2">
        <v>1</v>
      </c>
      <c r="G29" s="10"/>
      <c r="H29" s="2">
        <f t="shared" si="0"/>
        <v>0</v>
      </c>
      <c r="I29" s="19" t="s">
        <v>78</v>
      </c>
      <c r="J29" s="12" t="s">
        <v>9</v>
      </c>
      <c r="K29" s="3" t="s">
        <v>10</v>
      </c>
    </row>
    <row r="30" spans="1:11" ht="15">
      <c r="A30" s="2">
        <v>22</v>
      </c>
      <c r="B30" s="18" t="s">
        <v>60</v>
      </c>
      <c r="C30" s="2" t="s">
        <v>122</v>
      </c>
      <c r="D30" s="2" t="s">
        <v>125</v>
      </c>
      <c r="E30" s="2">
        <v>2</v>
      </c>
      <c r="F30" s="2">
        <v>1</v>
      </c>
      <c r="G30" s="10"/>
      <c r="H30" s="2">
        <f t="shared" si="0"/>
        <v>0</v>
      </c>
      <c r="I30" s="19" t="s">
        <v>6</v>
      </c>
      <c r="J30" s="12" t="s">
        <v>9</v>
      </c>
      <c r="K30" s="3" t="s">
        <v>10</v>
      </c>
    </row>
    <row r="31" spans="1:11" ht="15">
      <c r="A31" s="1">
        <v>23</v>
      </c>
      <c r="B31" s="18" t="s">
        <v>61</v>
      </c>
      <c r="C31" s="2" t="s">
        <v>122</v>
      </c>
      <c r="D31" s="2" t="s">
        <v>124</v>
      </c>
      <c r="E31" s="2">
        <v>3</v>
      </c>
      <c r="F31" s="2">
        <v>1</v>
      </c>
      <c r="G31" s="10"/>
      <c r="H31" s="2">
        <f t="shared" si="0"/>
        <v>0</v>
      </c>
      <c r="I31" s="19" t="s">
        <v>79</v>
      </c>
      <c r="J31" s="12" t="s">
        <v>114</v>
      </c>
      <c r="K31" s="3" t="s">
        <v>115</v>
      </c>
    </row>
    <row r="32" spans="1:11" ht="15">
      <c r="A32" s="1">
        <v>24</v>
      </c>
      <c r="B32" s="18" t="s">
        <v>62</v>
      </c>
      <c r="C32" s="2" t="s">
        <v>122</v>
      </c>
      <c r="D32" s="2" t="s">
        <v>124</v>
      </c>
      <c r="E32" s="2">
        <v>4</v>
      </c>
      <c r="F32" s="2">
        <v>1</v>
      </c>
      <c r="G32" s="10"/>
      <c r="H32" s="2">
        <f t="shared" si="0"/>
        <v>0</v>
      </c>
      <c r="I32" s="19" t="s">
        <v>80</v>
      </c>
      <c r="J32" s="12" t="s">
        <v>102</v>
      </c>
      <c r="K32" s="3" t="s">
        <v>103</v>
      </c>
    </row>
    <row r="33" spans="1:11" ht="15">
      <c r="A33" s="1">
        <v>25</v>
      </c>
      <c r="B33" s="18" t="s">
        <v>173</v>
      </c>
      <c r="C33" s="2" t="s">
        <v>122</v>
      </c>
      <c r="D33" s="2" t="s">
        <v>125</v>
      </c>
      <c r="E33" s="2">
        <v>1</v>
      </c>
      <c r="F33" s="2">
        <v>0.5</v>
      </c>
      <c r="G33" s="10"/>
      <c r="H33" s="2">
        <f t="shared" si="0"/>
        <v>0</v>
      </c>
      <c r="I33" s="19" t="s">
        <v>177</v>
      </c>
      <c r="J33" s="12" t="s">
        <v>175</v>
      </c>
      <c r="K33" s="19" t="s">
        <v>176</v>
      </c>
    </row>
    <row r="34" spans="1:11" ht="15">
      <c r="A34" s="1">
        <v>26</v>
      </c>
      <c r="B34" s="18" t="s">
        <v>174</v>
      </c>
      <c r="C34" s="2" t="s">
        <v>122</v>
      </c>
      <c r="D34" s="2" t="s">
        <v>125</v>
      </c>
      <c r="E34" s="2">
        <v>1</v>
      </c>
      <c r="F34" s="2">
        <v>0.5</v>
      </c>
      <c r="G34" s="10"/>
      <c r="H34" s="2">
        <f t="shared" si="0"/>
        <v>0</v>
      </c>
      <c r="I34" s="19" t="s">
        <v>178</v>
      </c>
      <c r="J34" s="12" t="s">
        <v>175</v>
      </c>
      <c r="K34" s="19" t="s">
        <v>176</v>
      </c>
    </row>
    <row r="35" spans="1:11" ht="15">
      <c r="A35" s="1">
        <v>27</v>
      </c>
      <c r="B35" s="18" t="s">
        <v>63</v>
      </c>
      <c r="C35" s="2" t="s">
        <v>122</v>
      </c>
      <c r="D35" s="2" t="s">
        <v>125</v>
      </c>
      <c r="E35" s="2">
        <v>7</v>
      </c>
      <c r="F35" s="2">
        <v>1</v>
      </c>
      <c r="G35" s="10"/>
      <c r="H35" s="2">
        <f t="shared" si="0"/>
        <v>0</v>
      </c>
      <c r="I35" s="19" t="s">
        <v>81</v>
      </c>
      <c r="J35" s="12" t="s">
        <v>108</v>
      </c>
      <c r="K35" s="3" t="s">
        <v>109</v>
      </c>
    </row>
    <row r="36" spans="1:11" ht="15">
      <c r="A36" s="1">
        <v>28</v>
      </c>
      <c r="B36" s="18" t="s">
        <v>64</v>
      </c>
      <c r="C36" s="2" t="s">
        <v>122</v>
      </c>
      <c r="D36" s="2" t="s">
        <v>125</v>
      </c>
      <c r="E36" s="2">
        <v>2</v>
      </c>
      <c r="F36" s="2">
        <v>1</v>
      </c>
      <c r="G36" s="10"/>
      <c r="H36" s="2">
        <f t="shared" si="0"/>
        <v>0</v>
      </c>
      <c r="I36" s="19" t="s">
        <v>82</v>
      </c>
      <c r="J36" s="12" t="s">
        <v>110</v>
      </c>
      <c r="K36" s="3" t="s">
        <v>111</v>
      </c>
    </row>
    <row r="37" spans="1:11" ht="15">
      <c r="A37" s="1">
        <v>29</v>
      </c>
      <c r="B37" s="18" t="s">
        <v>132</v>
      </c>
      <c r="C37" s="2" t="s">
        <v>122</v>
      </c>
      <c r="D37" s="2" t="s">
        <v>124</v>
      </c>
      <c r="E37" s="2">
        <v>2</v>
      </c>
      <c r="F37" s="2">
        <v>1</v>
      </c>
      <c r="G37" s="10"/>
      <c r="H37" s="2">
        <f t="shared" si="0"/>
        <v>0</v>
      </c>
      <c r="I37" s="19" t="s">
        <v>83</v>
      </c>
      <c r="J37" s="12" t="s">
        <v>108</v>
      </c>
      <c r="K37" s="3" t="s">
        <v>109</v>
      </c>
    </row>
    <row r="38" spans="1:11" ht="15">
      <c r="A38" s="1">
        <v>30</v>
      </c>
      <c r="B38" s="18" t="s">
        <v>131</v>
      </c>
      <c r="C38" s="2" t="s">
        <v>122</v>
      </c>
      <c r="D38" s="2" t="s">
        <v>124</v>
      </c>
      <c r="E38" s="2">
        <v>2</v>
      </c>
      <c r="F38" s="2">
        <v>1</v>
      </c>
      <c r="G38" s="10"/>
      <c r="H38" s="2">
        <f t="shared" si="0"/>
        <v>0</v>
      </c>
      <c r="I38" s="19" t="s">
        <v>7</v>
      </c>
      <c r="J38" s="12" t="s">
        <v>108</v>
      </c>
      <c r="K38" s="3" t="s">
        <v>109</v>
      </c>
    </row>
    <row r="39" spans="1:11" ht="15">
      <c r="A39" s="1">
        <v>31</v>
      </c>
      <c r="B39" s="18" t="s">
        <v>129</v>
      </c>
      <c r="C39" s="2" t="s">
        <v>122</v>
      </c>
      <c r="D39" s="2" t="s">
        <v>124</v>
      </c>
      <c r="E39" s="2">
        <v>2</v>
      </c>
      <c r="F39" s="2">
        <v>1</v>
      </c>
      <c r="G39" s="10"/>
      <c r="H39" s="2">
        <f t="shared" si="0"/>
        <v>0</v>
      </c>
      <c r="I39" s="19" t="s">
        <v>84</v>
      </c>
      <c r="J39" s="12" t="s">
        <v>110</v>
      </c>
      <c r="K39" s="3" t="s">
        <v>111</v>
      </c>
    </row>
    <row r="40" spans="1:11" ht="15">
      <c r="A40" s="1">
        <v>32</v>
      </c>
      <c r="B40" s="18" t="s">
        <v>130</v>
      </c>
      <c r="C40" s="2" t="s">
        <v>122</v>
      </c>
      <c r="D40" s="2" t="s">
        <v>124</v>
      </c>
      <c r="E40" s="2">
        <v>2</v>
      </c>
      <c r="F40" s="2">
        <v>1</v>
      </c>
      <c r="G40" s="10"/>
      <c r="H40" s="2">
        <f t="shared" si="0"/>
        <v>0</v>
      </c>
      <c r="I40" s="19" t="s">
        <v>85</v>
      </c>
      <c r="J40" s="12" t="s">
        <v>110</v>
      </c>
      <c r="K40" s="3" t="s">
        <v>111</v>
      </c>
    </row>
    <row r="41" spans="1:11" ht="15">
      <c r="A41" s="1">
        <v>33</v>
      </c>
      <c r="B41" s="18" t="s">
        <v>65</v>
      </c>
      <c r="C41" s="2" t="s">
        <v>122</v>
      </c>
      <c r="D41" s="2" t="s">
        <v>124</v>
      </c>
      <c r="E41" s="2">
        <v>2</v>
      </c>
      <c r="F41" s="2">
        <v>1</v>
      </c>
      <c r="G41" s="10"/>
      <c r="H41" s="2">
        <f t="shared" si="0"/>
        <v>0</v>
      </c>
      <c r="I41" s="19" t="s">
        <v>8</v>
      </c>
      <c r="J41" s="12" t="s">
        <v>108</v>
      </c>
      <c r="K41" s="3" t="s">
        <v>109</v>
      </c>
    </row>
    <row r="42" spans="1:11" ht="15">
      <c r="A42" s="1">
        <v>34</v>
      </c>
      <c r="B42" s="18" t="s">
        <v>67</v>
      </c>
      <c r="C42" s="2" t="s">
        <v>122</v>
      </c>
      <c r="D42" s="2" t="s">
        <v>124</v>
      </c>
      <c r="E42" s="2">
        <v>5</v>
      </c>
      <c r="F42" s="2">
        <v>1</v>
      </c>
      <c r="G42" s="10"/>
      <c r="H42" s="2">
        <f t="shared" si="0"/>
        <v>0</v>
      </c>
      <c r="I42" s="19" t="s">
        <v>87</v>
      </c>
      <c r="J42" s="12" t="s">
        <v>102</v>
      </c>
      <c r="K42" s="3" t="s">
        <v>103</v>
      </c>
    </row>
    <row r="43" spans="1:11" ht="15">
      <c r="A43" s="1">
        <v>35</v>
      </c>
      <c r="B43" s="18" t="s">
        <v>68</v>
      </c>
      <c r="C43" s="2" t="s">
        <v>122</v>
      </c>
      <c r="D43" s="2" t="s">
        <v>125</v>
      </c>
      <c r="E43" s="2">
        <v>2</v>
      </c>
      <c r="F43" s="2">
        <v>1</v>
      </c>
      <c r="G43" s="10"/>
      <c r="H43" s="2">
        <f t="shared" si="0"/>
        <v>0</v>
      </c>
      <c r="I43" s="19" t="s">
        <v>88</v>
      </c>
      <c r="J43" s="12" t="s">
        <v>114</v>
      </c>
      <c r="K43" s="3" t="s">
        <v>115</v>
      </c>
    </row>
    <row r="44" spans="1:11" ht="15">
      <c r="A44" s="1">
        <v>36</v>
      </c>
      <c r="B44" s="18" t="s">
        <v>69</v>
      </c>
      <c r="C44" s="2" t="s">
        <v>122</v>
      </c>
      <c r="D44" s="2" t="s">
        <v>125</v>
      </c>
      <c r="E44" s="2">
        <v>2</v>
      </c>
      <c r="F44" s="2">
        <v>1</v>
      </c>
      <c r="G44" s="10"/>
      <c r="H44" s="2">
        <f t="shared" si="0"/>
        <v>0</v>
      </c>
      <c r="I44" s="19" t="s">
        <v>89</v>
      </c>
      <c r="J44" s="12" t="s">
        <v>114</v>
      </c>
      <c r="K44" s="3" t="s">
        <v>115</v>
      </c>
    </row>
    <row r="45" spans="1:11" ht="15">
      <c r="A45" s="1">
        <v>37</v>
      </c>
      <c r="B45" s="18" t="s">
        <v>70</v>
      </c>
      <c r="C45" s="2" t="s">
        <v>122</v>
      </c>
      <c r="D45" s="2" t="s">
        <v>125</v>
      </c>
      <c r="E45" s="2">
        <v>2</v>
      </c>
      <c r="F45" s="2">
        <v>1</v>
      </c>
      <c r="G45" s="10"/>
      <c r="H45" s="2">
        <f t="shared" si="0"/>
        <v>0</v>
      </c>
      <c r="I45" s="19" t="s">
        <v>90</v>
      </c>
      <c r="J45" s="12" t="s">
        <v>114</v>
      </c>
      <c r="K45" s="3" t="s">
        <v>115</v>
      </c>
    </row>
    <row r="46" spans="1:11" ht="15">
      <c r="A46" s="1">
        <v>38</v>
      </c>
      <c r="B46" s="18" t="s">
        <v>71</v>
      </c>
      <c r="C46" s="2" t="s">
        <v>122</v>
      </c>
      <c r="D46" s="2" t="s">
        <v>125</v>
      </c>
      <c r="E46" s="2">
        <v>2</v>
      </c>
      <c r="F46" s="2">
        <v>1</v>
      </c>
      <c r="G46" s="10"/>
      <c r="H46" s="2">
        <f t="shared" si="0"/>
        <v>0</v>
      </c>
      <c r="I46" s="19" t="s">
        <v>91</v>
      </c>
      <c r="J46" s="12" t="s">
        <v>114</v>
      </c>
      <c r="K46" s="3" t="s">
        <v>115</v>
      </c>
    </row>
    <row r="47" spans="1:11" ht="15">
      <c r="A47" s="1">
        <v>39</v>
      </c>
      <c r="B47" s="18" t="s">
        <v>72</v>
      </c>
      <c r="C47" s="2" t="s">
        <v>122</v>
      </c>
      <c r="D47" s="2" t="s">
        <v>125</v>
      </c>
      <c r="E47" s="2">
        <v>1</v>
      </c>
      <c r="F47" s="2">
        <v>1</v>
      </c>
      <c r="G47" s="10"/>
      <c r="H47" s="2">
        <f t="shared" si="0"/>
        <v>0</v>
      </c>
      <c r="I47" s="19" t="s">
        <v>92</v>
      </c>
      <c r="J47" s="12" t="s">
        <v>11</v>
      </c>
      <c r="K47" s="3" t="s">
        <v>12</v>
      </c>
    </row>
    <row r="48" spans="1:11" ht="15">
      <c r="A48" s="1">
        <v>40</v>
      </c>
      <c r="B48" s="18" t="s">
        <v>73</v>
      </c>
      <c r="C48" s="2" t="s">
        <v>122</v>
      </c>
      <c r="D48" s="2" t="s">
        <v>125</v>
      </c>
      <c r="E48" s="2">
        <v>1</v>
      </c>
      <c r="F48" s="2">
        <v>1</v>
      </c>
      <c r="G48" s="10"/>
      <c r="H48" s="2">
        <f t="shared" si="0"/>
        <v>0</v>
      </c>
      <c r="I48" s="19" t="s">
        <v>93</v>
      </c>
      <c r="J48" s="12" t="s">
        <v>11</v>
      </c>
      <c r="K48" s="3" t="s">
        <v>12</v>
      </c>
    </row>
    <row r="49" spans="1:11" ht="15">
      <c r="A49" s="1">
        <v>41</v>
      </c>
      <c r="B49" s="18" t="s">
        <v>183</v>
      </c>
      <c r="C49" s="2" t="s">
        <v>122</v>
      </c>
      <c r="D49" s="2" t="s">
        <v>125</v>
      </c>
      <c r="E49" s="2">
        <v>1.5</v>
      </c>
      <c r="F49" s="2">
        <v>0.5</v>
      </c>
      <c r="G49" s="10"/>
      <c r="H49" s="2">
        <f t="shared" si="0"/>
        <v>0</v>
      </c>
      <c r="I49" s="19" t="s">
        <v>184</v>
      </c>
      <c r="J49" s="12" t="s">
        <v>114</v>
      </c>
      <c r="K49" s="3" t="s">
        <v>115</v>
      </c>
    </row>
    <row r="50" spans="1:11" ht="15">
      <c r="A50" s="1">
        <v>42</v>
      </c>
      <c r="B50" s="18" t="s">
        <v>74</v>
      </c>
      <c r="C50" s="2" t="s">
        <v>122</v>
      </c>
      <c r="D50" s="2" t="s">
        <v>125</v>
      </c>
      <c r="E50" s="2">
        <v>2</v>
      </c>
      <c r="F50" s="2">
        <v>1</v>
      </c>
      <c r="G50" s="10"/>
      <c r="H50" s="2">
        <f t="shared" si="0"/>
        <v>0</v>
      </c>
      <c r="I50" s="19" t="s">
        <v>94</v>
      </c>
      <c r="J50" s="12" t="s">
        <v>112</v>
      </c>
      <c r="K50" s="3" t="s">
        <v>113</v>
      </c>
    </row>
    <row r="51" spans="1:11" ht="15">
      <c r="A51" s="1">
        <v>43</v>
      </c>
      <c r="B51" s="18" t="s">
        <v>75</v>
      </c>
      <c r="C51" s="2" t="s">
        <v>122</v>
      </c>
      <c r="D51" s="2" t="s">
        <v>125</v>
      </c>
      <c r="E51" s="2">
        <v>2</v>
      </c>
      <c r="F51" s="2">
        <v>1</v>
      </c>
      <c r="G51" s="10"/>
      <c r="H51" s="2">
        <f t="shared" si="0"/>
        <v>0</v>
      </c>
      <c r="I51" s="19" t="s">
        <v>95</v>
      </c>
      <c r="J51" s="12" t="s">
        <v>112</v>
      </c>
      <c r="K51" s="3" t="s">
        <v>113</v>
      </c>
    </row>
    <row r="52" spans="1:11" ht="15.75" thickBot="1">
      <c r="A52" s="1">
        <v>44</v>
      </c>
      <c r="B52" s="18" t="s">
        <v>76</v>
      </c>
      <c r="C52" s="2" t="s">
        <v>122</v>
      </c>
      <c r="D52" s="2" t="s">
        <v>124</v>
      </c>
      <c r="E52" s="2">
        <v>2</v>
      </c>
      <c r="F52" s="2">
        <v>1</v>
      </c>
      <c r="G52" s="11"/>
      <c r="H52" s="9">
        <f t="shared" si="0"/>
        <v>0</v>
      </c>
      <c r="I52" s="19" t="s">
        <v>120</v>
      </c>
      <c r="J52" s="12" t="s">
        <v>114</v>
      </c>
      <c r="K52" s="3" t="s">
        <v>115</v>
      </c>
    </row>
    <row r="53" spans="1:11" ht="18.75">
      <c r="A53" s="14"/>
      <c r="B53" s="21"/>
      <c r="C53" s="15"/>
      <c r="D53" s="15"/>
      <c r="E53" s="15"/>
      <c r="F53" s="15"/>
      <c r="G53" s="44" t="s">
        <v>136</v>
      </c>
      <c r="H53" s="45">
        <f>SUM(H9:H52)</f>
        <v>0</v>
      </c>
      <c r="I53" s="22"/>
      <c r="J53" s="16"/>
      <c r="K53" s="17"/>
    </row>
    <row r="54" spans="1:11" ht="19.5" thickBot="1">
      <c r="A54" s="14"/>
      <c r="B54" s="25"/>
      <c r="C54" s="15"/>
      <c r="D54" s="15"/>
      <c r="E54" s="15"/>
      <c r="F54" s="43"/>
      <c r="G54" s="46" t="s">
        <v>137</v>
      </c>
      <c r="H54" s="47">
        <f>H53*1.21</f>
        <v>0</v>
      </c>
      <c r="I54" s="7"/>
      <c r="J54" s="16"/>
      <c r="K54" s="17"/>
    </row>
    <row r="55" spans="1:11" ht="18.75">
      <c r="A55" s="14"/>
      <c r="B55" s="25" t="s">
        <v>185</v>
      </c>
      <c r="C55" s="15"/>
      <c r="D55" s="15"/>
      <c r="E55" s="40"/>
      <c r="F55" s="39"/>
      <c r="G55" s="41"/>
      <c r="H55" s="42"/>
      <c r="I55" s="7"/>
      <c r="J55" s="16"/>
      <c r="K55" s="17"/>
    </row>
    <row r="56" spans="1:11" ht="15">
      <c r="A56" s="1">
        <v>1</v>
      </c>
      <c r="B56" s="18" t="s">
        <v>20</v>
      </c>
      <c r="C56" s="2" t="s">
        <v>121</v>
      </c>
      <c r="D56" s="2" t="s">
        <v>124</v>
      </c>
      <c r="E56" s="24">
        <v>0.1</v>
      </c>
      <c r="F56" s="2">
        <v>0.025</v>
      </c>
      <c r="G56" s="10"/>
      <c r="H56" s="2">
        <f aca="true" t="shared" si="1" ref="H56:H77">(E56/F56)*G56</f>
        <v>0</v>
      </c>
      <c r="I56" s="19" t="s">
        <v>21</v>
      </c>
      <c r="J56" s="12" t="s">
        <v>114</v>
      </c>
      <c r="K56" s="3" t="s">
        <v>115</v>
      </c>
    </row>
    <row r="57" spans="1:11" ht="15">
      <c r="A57" s="1">
        <v>2</v>
      </c>
      <c r="B57" s="18" t="s">
        <v>144</v>
      </c>
      <c r="C57" s="2" t="s">
        <v>145</v>
      </c>
      <c r="D57" s="2" t="s">
        <v>125</v>
      </c>
      <c r="E57" s="2">
        <v>1.2</v>
      </c>
      <c r="F57" s="2">
        <v>0.1</v>
      </c>
      <c r="G57" s="23"/>
      <c r="H57" s="24">
        <f t="shared" si="1"/>
        <v>0</v>
      </c>
      <c r="I57" s="19" t="s">
        <v>146</v>
      </c>
      <c r="J57" s="12" t="s">
        <v>114</v>
      </c>
      <c r="K57" s="3" t="s">
        <v>115</v>
      </c>
    </row>
    <row r="58" spans="1:11" ht="15">
      <c r="A58" s="1">
        <v>3</v>
      </c>
      <c r="B58" s="18" t="s">
        <v>23</v>
      </c>
      <c r="C58" s="2" t="s">
        <v>133</v>
      </c>
      <c r="D58" s="2" t="s">
        <v>125</v>
      </c>
      <c r="E58" s="2">
        <v>0.2</v>
      </c>
      <c r="F58" s="2">
        <v>0.1</v>
      </c>
      <c r="G58" s="10"/>
      <c r="H58" s="2">
        <f t="shared" si="1"/>
        <v>0</v>
      </c>
      <c r="I58" s="19" t="s">
        <v>30</v>
      </c>
      <c r="J58" s="12" t="s">
        <v>114</v>
      </c>
      <c r="K58" s="3" t="s">
        <v>115</v>
      </c>
    </row>
    <row r="59" spans="1:11" ht="15">
      <c r="A59" s="1">
        <v>4</v>
      </c>
      <c r="B59" s="18" t="s">
        <v>24</v>
      </c>
      <c r="C59" s="2" t="s">
        <v>134</v>
      </c>
      <c r="D59" s="2" t="s">
        <v>125</v>
      </c>
      <c r="E59" s="2">
        <v>2</v>
      </c>
      <c r="F59" s="2">
        <v>0.5</v>
      </c>
      <c r="G59" s="10"/>
      <c r="H59" s="2">
        <f t="shared" si="1"/>
        <v>0</v>
      </c>
      <c r="I59" s="19" t="s">
        <v>31</v>
      </c>
      <c r="J59" s="12" t="s">
        <v>96</v>
      </c>
      <c r="K59" s="3" t="s">
        <v>97</v>
      </c>
    </row>
    <row r="60" spans="1:11" ht="15">
      <c r="A60" s="1">
        <v>5</v>
      </c>
      <c r="B60" s="31" t="s">
        <v>172</v>
      </c>
      <c r="C60" s="32" t="s">
        <v>142</v>
      </c>
      <c r="D60" s="32" t="s">
        <v>125</v>
      </c>
      <c r="E60" s="2">
        <v>0.2</v>
      </c>
      <c r="F60" s="32">
        <v>0.1</v>
      </c>
      <c r="G60" s="35"/>
      <c r="H60" s="2">
        <f t="shared" si="1"/>
        <v>0</v>
      </c>
      <c r="I60" s="19" t="s">
        <v>143</v>
      </c>
      <c r="J60" s="12" t="s">
        <v>114</v>
      </c>
      <c r="K60" s="3" t="s">
        <v>115</v>
      </c>
    </row>
    <row r="61" spans="1:11" ht="15">
      <c r="A61" s="2">
        <v>6</v>
      </c>
      <c r="B61" s="18" t="s">
        <v>28</v>
      </c>
      <c r="C61" s="2" t="s">
        <v>121</v>
      </c>
      <c r="D61" s="2" t="s">
        <v>124</v>
      </c>
      <c r="E61" s="2">
        <v>0.1</v>
      </c>
      <c r="F61" s="2">
        <v>0.05</v>
      </c>
      <c r="G61" s="10"/>
      <c r="H61" s="2">
        <f t="shared" si="1"/>
        <v>0</v>
      </c>
      <c r="I61" s="19" t="s">
        <v>35</v>
      </c>
      <c r="J61" s="12" t="s">
        <v>116</v>
      </c>
      <c r="K61" s="3" t="s">
        <v>117</v>
      </c>
    </row>
    <row r="62" spans="1:11" ht="15">
      <c r="A62" s="1">
        <v>7</v>
      </c>
      <c r="B62" s="18" t="s">
        <v>40</v>
      </c>
      <c r="C62" s="2" t="s">
        <v>121</v>
      </c>
      <c r="D62" s="2" t="s">
        <v>124</v>
      </c>
      <c r="E62" s="2">
        <v>0.1</v>
      </c>
      <c r="F62" s="2">
        <v>0.025</v>
      </c>
      <c r="G62" s="10"/>
      <c r="H62" s="2">
        <f t="shared" si="1"/>
        <v>0</v>
      </c>
      <c r="I62" s="19" t="s">
        <v>51</v>
      </c>
      <c r="J62" s="12" t="s">
        <v>118</v>
      </c>
      <c r="K62" s="3" t="s">
        <v>119</v>
      </c>
    </row>
    <row r="63" spans="1:11" ht="15">
      <c r="A63" s="1">
        <v>8</v>
      </c>
      <c r="B63" s="18" t="s">
        <v>42</v>
      </c>
      <c r="C63" s="2" t="s">
        <v>121</v>
      </c>
      <c r="D63" s="2" t="s">
        <v>124</v>
      </c>
      <c r="E63" s="2">
        <v>0.4</v>
      </c>
      <c r="F63" s="2">
        <v>0.1</v>
      </c>
      <c r="G63" s="10"/>
      <c r="H63" s="2">
        <f t="shared" si="1"/>
        <v>0</v>
      </c>
      <c r="I63" s="19" t="s">
        <v>53</v>
      </c>
      <c r="J63" s="12" t="s">
        <v>104</v>
      </c>
      <c r="K63" s="3" t="s">
        <v>105</v>
      </c>
    </row>
    <row r="64" spans="1:11" ht="15">
      <c r="A64" s="1">
        <v>9</v>
      </c>
      <c r="B64" s="18" t="s">
        <v>158</v>
      </c>
      <c r="C64" s="2" t="s">
        <v>135</v>
      </c>
      <c r="D64" s="2" t="s">
        <v>125</v>
      </c>
      <c r="E64" s="2">
        <v>2</v>
      </c>
      <c r="F64" s="2">
        <v>1</v>
      </c>
      <c r="G64" s="10"/>
      <c r="H64" s="2">
        <f t="shared" si="1"/>
        <v>0</v>
      </c>
      <c r="I64" s="19" t="s">
        <v>159</v>
      </c>
      <c r="J64" s="12" t="s">
        <v>114</v>
      </c>
      <c r="K64" s="3" t="s">
        <v>115</v>
      </c>
    </row>
    <row r="65" spans="1:11" ht="15">
      <c r="A65" s="1">
        <v>10</v>
      </c>
      <c r="B65" s="18" t="s">
        <v>179</v>
      </c>
      <c r="C65" s="37">
        <v>0.99</v>
      </c>
      <c r="D65" s="2" t="s">
        <v>125</v>
      </c>
      <c r="E65" s="2">
        <v>0.5</v>
      </c>
      <c r="F65" s="2">
        <v>0.25</v>
      </c>
      <c r="G65" s="10"/>
      <c r="H65" s="2">
        <f t="shared" si="1"/>
        <v>0</v>
      </c>
      <c r="I65" s="19" t="s">
        <v>180</v>
      </c>
      <c r="J65" s="12" t="s">
        <v>114</v>
      </c>
      <c r="K65" s="3" t="s">
        <v>115</v>
      </c>
    </row>
    <row r="66" spans="1:11" ht="15">
      <c r="A66" s="1">
        <v>11</v>
      </c>
      <c r="B66" s="18" t="s">
        <v>61</v>
      </c>
      <c r="C66" s="2" t="s">
        <v>168</v>
      </c>
      <c r="D66" s="2" t="s">
        <v>124</v>
      </c>
      <c r="E66" s="2">
        <v>4</v>
      </c>
      <c r="F66" s="2">
        <v>1</v>
      </c>
      <c r="G66" s="10"/>
      <c r="H66" s="2">
        <f t="shared" si="1"/>
        <v>0</v>
      </c>
      <c r="I66" s="19" t="s">
        <v>79</v>
      </c>
      <c r="J66" s="12" t="s">
        <v>114</v>
      </c>
      <c r="K66" s="3" t="s">
        <v>115</v>
      </c>
    </row>
    <row r="67" spans="1:11" ht="15">
      <c r="A67" s="26">
        <v>12</v>
      </c>
      <c r="B67" s="18" t="s">
        <v>66</v>
      </c>
      <c r="C67" s="2" t="s">
        <v>135</v>
      </c>
      <c r="D67" s="2" t="s">
        <v>125</v>
      </c>
      <c r="E67" s="2">
        <v>4</v>
      </c>
      <c r="F67" s="2">
        <v>1</v>
      </c>
      <c r="G67" s="10"/>
      <c r="H67" s="2">
        <f t="shared" si="1"/>
        <v>0</v>
      </c>
      <c r="I67" s="19" t="s">
        <v>86</v>
      </c>
      <c r="J67" s="12" t="s">
        <v>114</v>
      </c>
      <c r="K67" s="3" t="s">
        <v>115</v>
      </c>
    </row>
    <row r="68" spans="1:11" ht="15">
      <c r="A68" s="26">
        <v>13</v>
      </c>
      <c r="B68" s="18" t="s">
        <v>160</v>
      </c>
      <c r="C68" s="9" t="s">
        <v>167</v>
      </c>
      <c r="D68" s="9" t="s">
        <v>125</v>
      </c>
      <c r="E68" s="9">
        <v>2</v>
      </c>
      <c r="F68" s="9">
        <v>1</v>
      </c>
      <c r="G68" s="11"/>
      <c r="H68" s="9">
        <f t="shared" si="1"/>
        <v>0</v>
      </c>
      <c r="I68" s="19" t="s">
        <v>161</v>
      </c>
      <c r="J68" s="12" t="s">
        <v>114</v>
      </c>
      <c r="K68" s="3" t="s">
        <v>115</v>
      </c>
    </row>
    <row r="69" spans="1:11" ht="15">
      <c r="A69" s="26">
        <v>14</v>
      </c>
      <c r="B69" s="18" t="s">
        <v>162</v>
      </c>
      <c r="C69" s="34" t="s">
        <v>134</v>
      </c>
      <c r="D69" s="34" t="s">
        <v>124</v>
      </c>
      <c r="E69" s="34">
        <v>2</v>
      </c>
      <c r="F69" s="34">
        <v>1</v>
      </c>
      <c r="G69" s="35"/>
      <c r="H69" s="33">
        <f t="shared" si="1"/>
        <v>0</v>
      </c>
      <c r="I69" s="18"/>
      <c r="J69" s="12" t="s">
        <v>114</v>
      </c>
      <c r="K69" s="3" t="s">
        <v>115</v>
      </c>
    </row>
    <row r="70" spans="1:11" ht="15">
      <c r="A70" s="26">
        <v>15</v>
      </c>
      <c r="B70" s="18" t="s">
        <v>156</v>
      </c>
      <c r="C70" s="9" t="s">
        <v>135</v>
      </c>
      <c r="D70" s="9" t="s">
        <v>124</v>
      </c>
      <c r="E70" s="9">
        <v>1.5</v>
      </c>
      <c r="F70" s="9">
        <v>0.1</v>
      </c>
      <c r="G70" s="11"/>
      <c r="H70" s="9">
        <f t="shared" si="1"/>
        <v>0</v>
      </c>
      <c r="I70" s="19" t="s">
        <v>157</v>
      </c>
      <c r="J70" s="12" t="s">
        <v>165</v>
      </c>
      <c r="K70" s="3" t="s">
        <v>166</v>
      </c>
    </row>
    <row r="71" spans="1:11" ht="15">
      <c r="A71" s="26">
        <v>16</v>
      </c>
      <c r="B71" s="18" t="s">
        <v>149</v>
      </c>
      <c r="C71" s="32" t="s">
        <v>152</v>
      </c>
      <c r="D71" s="32" t="s">
        <v>124</v>
      </c>
      <c r="E71" s="36">
        <v>0.5</v>
      </c>
      <c r="F71" s="34">
        <v>0.25</v>
      </c>
      <c r="G71" s="35"/>
      <c r="H71" s="2">
        <f t="shared" si="1"/>
        <v>0</v>
      </c>
      <c r="I71" s="19" t="s">
        <v>150</v>
      </c>
      <c r="J71" s="12" t="s">
        <v>114</v>
      </c>
      <c r="K71" s="3" t="s">
        <v>115</v>
      </c>
    </row>
    <row r="72" spans="1:11" ht="15">
      <c r="A72" s="26">
        <v>17</v>
      </c>
      <c r="B72" s="18" t="s">
        <v>147</v>
      </c>
      <c r="C72" s="32" t="s">
        <v>171</v>
      </c>
      <c r="D72" s="32" t="s">
        <v>124</v>
      </c>
      <c r="E72" s="36">
        <v>2</v>
      </c>
      <c r="F72" s="34">
        <v>0.5</v>
      </c>
      <c r="G72" s="35"/>
      <c r="H72" s="2">
        <f>(E72/F72)*G72</f>
        <v>0</v>
      </c>
      <c r="I72" s="19" t="s">
        <v>148</v>
      </c>
      <c r="J72" s="12" t="s">
        <v>114</v>
      </c>
      <c r="K72" s="3" t="s">
        <v>115</v>
      </c>
    </row>
    <row r="73" spans="1:11" ht="15">
      <c r="A73" s="26">
        <v>18</v>
      </c>
      <c r="B73" s="27" t="s">
        <v>71</v>
      </c>
      <c r="C73" s="9" t="s">
        <v>134</v>
      </c>
      <c r="D73" s="9" t="s">
        <v>125</v>
      </c>
      <c r="E73" s="9">
        <v>6</v>
      </c>
      <c r="F73" s="9">
        <v>1</v>
      </c>
      <c r="G73" s="11"/>
      <c r="H73" s="9">
        <f t="shared" si="1"/>
        <v>0</v>
      </c>
      <c r="I73" s="28" t="s">
        <v>91</v>
      </c>
      <c r="J73" s="29" t="s">
        <v>114</v>
      </c>
      <c r="K73" s="30" t="s">
        <v>115</v>
      </c>
    </row>
    <row r="74" spans="1:11" ht="15">
      <c r="A74" s="26">
        <v>19</v>
      </c>
      <c r="B74" s="18" t="s">
        <v>151</v>
      </c>
      <c r="C74" s="34" t="s">
        <v>123</v>
      </c>
      <c r="D74" s="34" t="s">
        <v>124</v>
      </c>
      <c r="E74" s="36">
        <v>5</v>
      </c>
      <c r="F74" s="34">
        <v>0.5</v>
      </c>
      <c r="G74" s="35"/>
      <c r="H74" s="33">
        <f t="shared" si="1"/>
        <v>0</v>
      </c>
      <c r="I74" s="18"/>
      <c r="J74" s="29" t="s">
        <v>114</v>
      </c>
      <c r="K74" s="30" t="s">
        <v>115</v>
      </c>
    </row>
    <row r="75" spans="1:11" ht="15">
      <c r="A75" s="26">
        <v>20</v>
      </c>
      <c r="B75" s="27" t="s">
        <v>154</v>
      </c>
      <c r="C75" s="9" t="s">
        <v>169</v>
      </c>
      <c r="D75" s="9" t="s">
        <v>124</v>
      </c>
      <c r="E75" s="9">
        <v>0.1</v>
      </c>
      <c r="F75" s="9">
        <v>0.025</v>
      </c>
      <c r="G75" s="11"/>
      <c r="H75" s="9">
        <f t="shared" si="1"/>
        <v>0</v>
      </c>
      <c r="I75" s="28" t="s">
        <v>155</v>
      </c>
      <c r="J75" s="29" t="s">
        <v>114</v>
      </c>
      <c r="K75" s="30" t="s">
        <v>115</v>
      </c>
    </row>
    <row r="76" spans="1:11" ht="15">
      <c r="A76" s="1">
        <v>21</v>
      </c>
      <c r="B76" s="18" t="s">
        <v>153</v>
      </c>
      <c r="C76" s="34" t="s">
        <v>123</v>
      </c>
      <c r="D76" s="34" t="s">
        <v>124</v>
      </c>
      <c r="E76" s="36">
        <v>0.5</v>
      </c>
      <c r="F76" s="34">
        <v>0.1</v>
      </c>
      <c r="G76" s="35"/>
      <c r="H76" s="33">
        <f t="shared" si="1"/>
        <v>0</v>
      </c>
      <c r="I76" s="18"/>
      <c r="J76" s="29" t="s">
        <v>114</v>
      </c>
      <c r="K76" s="3" t="s">
        <v>115</v>
      </c>
    </row>
    <row r="77" spans="1:11" ht="15.75" thickBot="1">
      <c r="A77" s="1">
        <v>22</v>
      </c>
      <c r="B77" s="18" t="s">
        <v>163</v>
      </c>
      <c r="C77" s="2" t="s">
        <v>164</v>
      </c>
      <c r="D77" s="2" t="s">
        <v>124</v>
      </c>
      <c r="E77" s="2">
        <v>20</v>
      </c>
      <c r="F77" s="2">
        <v>1</v>
      </c>
      <c r="G77" s="11"/>
      <c r="H77" s="9">
        <f t="shared" si="1"/>
        <v>0</v>
      </c>
      <c r="I77" s="19" t="s">
        <v>157</v>
      </c>
      <c r="J77" s="12" t="s">
        <v>165</v>
      </c>
      <c r="K77" s="3" t="s">
        <v>166</v>
      </c>
    </row>
    <row r="78" spans="1:11" ht="18.75">
      <c r="A78" s="14"/>
      <c r="B78" s="21"/>
      <c r="C78" s="15"/>
      <c r="D78" s="15"/>
      <c r="E78" s="15"/>
      <c r="F78" s="15"/>
      <c r="G78" s="44" t="s">
        <v>136</v>
      </c>
      <c r="H78" s="45">
        <f>SUM(H56:H77)</f>
        <v>0</v>
      </c>
      <c r="I78" s="22"/>
      <c r="J78" s="16"/>
      <c r="K78" s="17"/>
    </row>
    <row r="79" spans="1:11" ht="19.5" thickBot="1">
      <c r="A79" s="14"/>
      <c r="B79" s="21"/>
      <c r="C79" s="15"/>
      <c r="D79" s="15"/>
      <c r="E79" s="15"/>
      <c r="F79" s="15"/>
      <c r="G79" s="48" t="s">
        <v>137</v>
      </c>
      <c r="H79" s="49">
        <f>H78*1.21</f>
        <v>0</v>
      </c>
      <c r="I79" s="22"/>
      <c r="J79" s="16"/>
      <c r="K79" s="17"/>
    </row>
    <row r="80" spans="1:11" ht="18.75">
      <c r="A80" s="14"/>
      <c r="B80" s="52" t="s">
        <v>170</v>
      </c>
      <c r="C80" s="15"/>
      <c r="D80" s="15"/>
      <c r="E80" s="15"/>
      <c r="F80" s="50"/>
      <c r="G80" s="53"/>
      <c r="H80" s="51"/>
      <c r="I80" s="22"/>
      <c r="J80" s="16"/>
      <c r="K80" s="17"/>
    </row>
    <row r="81" spans="1:11" ht="24.75" thickBot="1">
      <c r="A81" s="1">
        <v>1</v>
      </c>
      <c r="B81" s="18" t="s">
        <v>140</v>
      </c>
      <c r="C81" s="2" t="s">
        <v>181</v>
      </c>
      <c r="D81" s="2" t="s">
        <v>125</v>
      </c>
      <c r="E81" s="2">
        <v>20</v>
      </c>
      <c r="F81" s="2">
        <v>1</v>
      </c>
      <c r="G81" s="10"/>
      <c r="H81" s="2">
        <f>(E81/F81)*G81</f>
        <v>0</v>
      </c>
      <c r="I81" s="38" t="s">
        <v>141</v>
      </c>
      <c r="J81" s="12" t="s">
        <v>114</v>
      </c>
      <c r="K81" s="3" t="s">
        <v>115</v>
      </c>
    </row>
    <row r="82" spans="1:11" ht="18.75">
      <c r="A82" s="14"/>
      <c r="C82" s="15"/>
      <c r="D82" s="15"/>
      <c r="E82" s="15"/>
      <c r="F82" s="15"/>
      <c r="G82" s="44" t="s">
        <v>136</v>
      </c>
      <c r="H82" s="45">
        <f>H81</f>
        <v>0</v>
      </c>
      <c r="I82" s="7"/>
      <c r="J82" s="16"/>
      <c r="K82" s="17"/>
    </row>
    <row r="83" spans="1:11" ht="19.5" thickBot="1">
      <c r="A83" s="14"/>
      <c r="C83" s="15"/>
      <c r="D83" s="15"/>
      <c r="E83" s="15"/>
      <c r="F83" s="15"/>
      <c r="G83" s="46" t="s">
        <v>137</v>
      </c>
      <c r="H83" s="47">
        <f>H82*1.21</f>
        <v>0</v>
      </c>
      <c r="I83" s="7"/>
      <c r="J83" s="7"/>
      <c r="K83" s="13"/>
    </row>
    <row r="84" spans="9:11" ht="14.25">
      <c r="I84" s="7"/>
      <c r="J84" s="13"/>
      <c r="K84" s="6"/>
    </row>
    <row r="85" spans="8:11" ht="14.25">
      <c r="H85" s="25"/>
      <c r="I85" s="7"/>
      <c r="J85" s="13"/>
      <c r="K85" s="6"/>
    </row>
    <row r="86" spans="8:11" ht="14.25">
      <c r="H86" s="25"/>
      <c r="I86" s="7"/>
      <c r="J86" s="13"/>
      <c r="K86" s="6"/>
    </row>
    <row r="87" spans="9:11" ht="14.25">
      <c r="I87" s="7"/>
      <c r="J87" s="13"/>
      <c r="K87" s="6"/>
    </row>
    <row r="88" spans="9:11" ht="14.25">
      <c r="I88" s="7"/>
      <c r="J88" s="13"/>
      <c r="K88" s="6"/>
    </row>
  </sheetData>
  <sheetProtection sheet="1" objects="1" scenarios="1" selectLockedCells="1"/>
  <mergeCells count="4">
    <mergeCell ref="A1:F1"/>
    <mergeCell ref="A5:I5"/>
    <mergeCell ref="A4:K4"/>
    <mergeCell ref="A3:J3"/>
  </mergeCells>
  <printOptions/>
  <pageMargins left="0.7" right="0.7" top="0.787401575" bottom="0.787401575" header="0.3" footer="0.3"/>
  <pageSetup fitToHeight="0" fitToWidth="1" horizontalDpi="300" verticalDpi="3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Rozmanová</dc:creator>
  <cp:keywords/>
  <dc:description/>
  <cp:lastModifiedBy>Václav Ostrovsky</cp:lastModifiedBy>
  <cp:lastPrinted>2017-02-16T08:53:12Z</cp:lastPrinted>
  <dcterms:created xsi:type="dcterms:W3CDTF">2016-10-10T15:56:48Z</dcterms:created>
  <dcterms:modified xsi:type="dcterms:W3CDTF">2017-02-17T13:27:19Z</dcterms:modified>
  <cp:category/>
  <cp:version/>
  <cp:contentType/>
  <cp:contentStatus/>
</cp:coreProperties>
</file>