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prava sociálního zařízení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<sst xmlns="http://schemas.openxmlformats.org/spreadsheetml/2006/main" count="459" uniqueCount="266">
  <si>
    <t xml:space="preserve">ROZPOČET  </t>
  </si>
  <si>
    <t xml:space="preserve">JKSO:   </t>
  </si>
  <si>
    <t xml:space="preserve">EČO:   </t>
  </si>
  <si>
    <t>Objednatel:   Mendelova univerzita v Brně, Správa kolejí a menz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</si>
  <si>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</si>
  <si>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</si>
  <si>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</si>
  <si>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</si>
  <si>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</si>
  <si>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</si>
  <si>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</si>
  <si>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</si>
  <si>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</si>
  <si>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</si>
  <si>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</si>
  <si>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</si>
  <si>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</si>
  <si>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</si>
  <si>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</si>
  <si>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</si>
  <si>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</si>
  <si>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</si>
  <si>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</si>
  <si>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340238241</t>
  </si>
  <si>
    <t xml:space="preserve">Dozdívky do 1 m2 v příčkách nebo stěnách z cihel tl 65 mm po bourání   </t>
  </si>
  <si>
    <t>m2</t>
  </si>
  <si>
    <t xml:space="preserve">Úpravy povrchů, podlahy a osazování výplní   </t>
  </si>
  <si>
    <t>612331111</t>
  </si>
  <si>
    <t xml:space="preserve">Cementová omítka hrubá dvouvrstvá zatřená vnitřních stěn nanášená ručně - pod obklady   </t>
  </si>
  <si>
    <t>629991011</t>
  </si>
  <si>
    <t xml:space="preserve">Zakrytí výplní otvorů a konstrukcí fólií přilepenou lepící páskou   </t>
  </si>
  <si>
    <t>632450123</t>
  </si>
  <si>
    <t xml:space="preserve">Vyrovnávací cementový potěr tl 30 až 50 mm ze suchých   </t>
  </si>
  <si>
    <t>642944121</t>
  </si>
  <si>
    <t xml:space="preserve">Osazování ocelových zárubní dodatečné pl do 2,5 m2   </t>
  </si>
  <si>
    <t>kus</t>
  </si>
  <si>
    <t>553311000</t>
  </si>
  <si>
    <t xml:space="preserve">zárubeň ocelová pro běžné zdění H 95 600 L/P   </t>
  </si>
  <si>
    <t>9</t>
  </si>
  <si>
    <t xml:space="preserve">Ostatní konstrukce a práce-bourání   </t>
  </si>
  <si>
    <t>952901114</t>
  </si>
  <si>
    <t xml:space="preserve">Vyčištění budov bytové a občanské výstavby při výšce podlaží přes 4 m   </t>
  </si>
  <si>
    <t>965042131</t>
  </si>
  <si>
    <t xml:space="preserve">Bourání podkladů pod dlažby z mazanin betonových tl do 100 mm pl do 4 m2   </t>
  </si>
  <si>
    <t>m3</t>
  </si>
  <si>
    <t>965081213</t>
  </si>
  <si>
    <t xml:space="preserve">Bourání podlah z dlaždic keramických tl do 10 mm plochy přes 1 m2   </t>
  </si>
  <si>
    <t>968072455</t>
  </si>
  <si>
    <t xml:space="preserve">Vybourání kovových dveřních zárubní pl do 2 m2   </t>
  </si>
  <si>
    <t>978021191</t>
  </si>
  <si>
    <t xml:space="preserve">Otlučení vápenocementových a cementových omítek vnitřních stěn   </t>
  </si>
  <si>
    <t>978059541</t>
  </si>
  <si>
    <t xml:space="preserve">Odsekání a odebrání obkladů stěn z vnitřních obkládaček plochy přes 1 m2   </t>
  </si>
  <si>
    <t>99</t>
  </si>
  <si>
    <t xml:space="preserve">Přesun hmot   </t>
  </si>
  <si>
    <t>979011111</t>
  </si>
  <si>
    <t xml:space="preserve">Svislá doprava suti  a vybor.hmot   </t>
  </si>
  <si>
    <t>t</t>
  </si>
  <si>
    <t>979082111</t>
  </si>
  <si>
    <t xml:space="preserve">Vnitrostaveništní doprava suti  do 10 m   </t>
  </si>
  <si>
    <t>979082121</t>
  </si>
  <si>
    <t xml:space="preserve">Příplatek k vnitrost.dopravě suti  za dalších 5 m   </t>
  </si>
  <si>
    <t>979086112</t>
  </si>
  <si>
    <t xml:space="preserve">Nakládání suti a vybouraných ploch   </t>
  </si>
  <si>
    <t>997221551</t>
  </si>
  <si>
    <t xml:space="preserve">Vodorovná doprava suti ze sypkých materiálů do 1 km   </t>
  </si>
  <si>
    <t>997221559</t>
  </si>
  <si>
    <t xml:space="preserve">Příplatek ZKD 1 km u vodorovné dopravy suti ze sypkých materiálů   </t>
  </si>
  <si>
    <t>997221815</t>
  </si>
  <si>
    <t xml:space="preserve">Poplatek za uložení suti na skládce (skládkovné)   </t>
  </si>
  <si>
    <t>998018001</t>
  </si>
  <si>
    <t xml:space="preserve">Přesun hmot ruční pro budovy v do 6 m   </t>
  </si>
  <si>
    <t>PSV</t>
  </si>
  <si>
    <t xml:space="preserve">Práce a dodávky PSV   </t>
  </si>
  <si>
    <t xml:space="preserve">00 - Práce a dodávky PSV - Stavební práce WC Muži a Ženy   </t>
  </si>
  <si>
    <t>711</t>
  </si>
  <si>
    <t xml:space="preserve">Izolace proti vodě, vlhkosti a plynům   </t>
  </si>
  <si>
    <t>71121200.2</t>
  </si>
  <si>
    <t xml:space="preserve">Stěrka hydroizolační těsnicí hmotou, Aquafin 2K (fa Schömburg),proti vlhkosti, tl. 2mm   </t>
  </si>
  <si>
    <t>7256</t>
  </si>
  <si>
    <t xml:space="preserve">Doplňkové výrobky   </t>
  </si>
  <si>
    <t>D0</t>
  </si>
  <si>
    <t xml:space="preserve">Zrcadlo 900/600 (přesný rozměr dle spárořezu)   </t>
  </si>
  <si>
    <t>ks</t>
  </si>
  <si>
    <t xml:space="preserve">Zrcadlo; - lepené do neobloženého místa v obkladu obkladu, po obvodu bude do obkladu vsazena nerezová obvodová lišta.   </t>
  </si>
  <si>
    <t>735</t>
  </si>
  <si>
    <t xml:space="preserve">Ústřední vytápění - otopná tělesa   </t>
  </si>
  <si>
    <t>73515-DM</t>
  </si>
  <si>
    <t xml:space="preserve">Demontáž a zpětná montáž otopného tělesa panelového dvouřadého délka do 1500 mm   </t>
  </si>
  <si>
    <t>735494811</t>
  </si>
  <si>
    <t xml:space="preserve">Vypuštění vody z otopných těles   </t>
  </si>
  <si>
    <t>998735202</t>
  </si>
  <si>
    <t xml:space="preserve">Přesun hmot procentní pro otopná tělesa v objektech v do 12 m   </t>
  </si>
  <si>
    <t>%</t>
  </si>
  <si>
    <t>766</t>
  </si>
  <si>
    <t xml:space="preserve">Konstrukce truhlářské   </t>
  </si>
  <si>
    <t>766660001</t>
  </si>
  <si>
    <t xml:space="preserve">Montáž dveřních křídel otvíravých 1křídlových š do 0,8 m do ocelové zárubně   </t>
  </si>
  <si>
    <t>611628000</t>
  </si>
  <si>
    <t xml:space="preserve">dveře vnitřní hladké foliované dub/buk plné 1křídlové 60x197 cm   </t>
  </si>
  <si>
    <t>549146220</t>
  </si>
  <si>
    <t xml:space="preserve">Dveřní kování klika včetně štítu a montážního materiálu, matný nikl   </t>
  </si>
  <si>
    <t xml:space="preserve">č.zboží ACE00002 cena zahrnuje kování včetně rozet a montážního materiálu   </t>
  </si>
  <si>
    <t>771</t>
  </si>
  <si>
    <t xml:space="preserve">Podlahy z dlaždic   </t>
  </si>
  <si>
    <t>771573113</t>
  </si>
  <si>
    <t xml:space="preserve">Montáž podlah z dlaždic hladkých lepených do 12 ks/m2   </t>
  </si>
  <si>
    <t>597614080</t>
  </si>
  <si>
    <t xml:space="preserve">dlaždice keramické slinuté neglazované 29,8 x 29,8 x 0,9 cm   </t>
  </si>
  <si>
    <t>998771201</t>
  </si>
  <si>
    <t xml:space="preserve">Přesun hmot procentní pro podlahy z dlaždic v objektech v do 6 m   </t>
  </si>
  <si>
    <t>781</t>
  </si>
  <si>
    <t xml:space="preserve">Dokončovací práce - obklady keramické   </t>
  </si>
  <si>
    <t>781415113</t>
  </si>
  <si>
    <t xml:space="preserve">Montáž obkladaček pórovinových pravoúhlých do 35 ks/m2 lepených  lepidlem nebo tmelem vč.spárování   </t>
  </si>
  <si>
    <t>597610690</t>
  </si>
  <si>
    <t xml:space="preserve">obkládačky keramické (bílé i barevné) 15 x 20 x 0,65 cm I. j.   </t>
  </si>
  <si>
    <t>998781201</t>
  </si>
  <si>
    <t xml:space="preserve">Přesun hmot procentní pro obklady keramické v objektech v do 6 m   </t>
  </si>
  <si>
    <t>784</t>
  </si>
  <si>
    <t xml:space="preserve">Dokončovací práce - malby   </t>
  </si>
  <si>
    <t>784402801</t>
  </si>
  <si>
    <t xml:space="preserve">Odstranění maleb oškrabáním v místnostech v do 3,8 m   </t>
  </si>
  <si>
    <t>784412301</t>
  </si>
  <si>
    <t xml:space="preserve">Úprava podkladů pod malby po oškrábání v místnostech v do 3,8 m   </t>
  </si>
  <si>
    <t>784453601</t>
  </si>
  <si>
    <t xml:space="preserve">Malby směsi PRIMALEX tekuté hlinkové bílé dvojnásobné stěn a stropů v místnostech v do 3,8 m   </t>
  </si>
  <si>
    <t>783</t>
  </si>
  <si>
    <t xml:space="preserve">Dokončovací práce - nátěry   </t>
  </si>
  <si>
    <t>783221112</t>
  </si>
  <si>
    <t xml:space="preserve">Nátěry syntetické zárubní barva lesklý povrch 1x základní, 2x email   </t>
  </si>
  <si>
    <t xml:space="preserve">01 - Práce a dodávky PSV - WC Muži   </t>
  </si>
  <si>
    <t>721</t>
  </si>
  <si>
    <t xml:space="preserve">Zdravotnické instalace - WC Muži   </t>
  </si>
  <si>
    <t>HZS2491.1</t>
  </si>
  <si>
    <t xml:space="preserve">Hodinová zúčtovací sazba - neměřitelné sekací práce   </t>
  </si>
  <si>
    <t>hod</t>
  </si>
  <si>
    <t>HZS2491</t>
  </si>
  <si>
    <t xml:space="preserve">Hodinová zúčtovací sazba dělník zednických výpomocí - zapravení prostupů a rýh po rozvodech ZTI   </t>
  </si>
  <si>
    <t>585947380</t>
  </si>
  <si>
    <t xml:space="preserve">malta (omítka) vnitřní Hasit 620 0-1,4 mm 40 kg bal.   </t>
  </si>
  <si>
    <t>pytel</t>
  </si>
  <si>
    <t xml:space="preserve">Spotřeba: 13 kg/m2, tl. 10 mm   </t>
  </si>
  <si>
    <t>Sh2491</t>
  </si>
  <si>
    <t xml:space="preserve">Kladivo bourací elektrické - pronájem   </t>
  </si>
  <si>
    <t>Sh</t>
  </si>
  <si>
    <t xml:space="preserve">Zdravotechnika - vnitřní kanalizace - WC Muži   </t>
  </si>
  <si>
    <t>721176103</t>
  </si>
  <si>
    <t xml:space="preserve">Potrubí připojovací HT DN 50   </t>
  </si>
  <si>
    <t>m</t>
  </si>
  <si>
    <t>721176105</t>
  </si>
  <si>
    <t xml:space="preserve">Potrubí připojovací HT DN 100   </t>
  </si>
  <si>
    <t>721194105</t>
  </si>
  <si>
    <t xml:space="preserve">Vyvedení odpadních výpustek DN 50 x 1,8   </t>
  </si>
  <si>
    <t>721194109</t>
  </si>
  <si>
    <t xml:space="preserve">Vyvedení odpadních výpustek DN 110 x 2,3   </t>
  </si>
  <si>
    <t>721290111</t>
  </si>
  <si>
    <t xml:space="preserve">Zkouška těsnosti potrubí kanalizace vodou do DN 125   </t>
  </si>
  <si>
    <t>721500</t>
  </si>
  <si>
    <t xml:space="preserve">Potrubí podlahová DN50 - u pisoárů   </t>
  </si>
  <si>
    <t>998721201</t>
  </si>
  <si>
    <t xml:space="preserve">Přesun hmot procentní pro vnitřní kanalizace v objektech v do 6 m   </t>
  </si>
  <si>
    <t>722</t>
  </si>
  <si>
    <t xml:space="preserve">Zdravotechnika - vnitřní vodovod - WC Muži   </t>
  </si>
  <si>
    <t>722174311</t>
  </si>
  <si>
    <t xml:space="preserve">Potrubí vodovodní plastové PP-R PN 20 D 20 mm   </t>
  </si>
  <si>
    <t>722174312</t>
  </si>
  <si>
    <t xml:space="preserve">Potrubí vodovodní plastové PP-R 80 PN 20 D 25 mm   </t>
  </si>
  <si>
    <t>722220111</t>
  </si>
  <si>
    <t xml:space="preserve">Nástěnka K 247, pro výtokový ventil G 1/2   </t>
  </si>
  <si>
    <t>722102</t>
  </si>
  <si>
    <t xml:space="preserve">Napojení na stávající rozvod teplé a studené vody   </t>
  </si>
  <si>
    <t>722190401</t>
  </si>
  <si>
    <t xml:space="preserve">Vyvedení a upevnění výpustku do DN 15   </t>
  </si>
  <si>
    <t>722100</t>
  </si>
  <si>
    <t xml:space="preserve">PPR přechod 20x1/2" ZV   </t>
  </si>
  <si>
    <t>722101</t>
  </si>
  <si>
    <t xml:space="preserve">Izolace tubex 10-22 D+M   </t>
  </si>
  <si>
    <t>722108</t>
  </si>
  <si>
    <t xml:space="preserve">Izolace tubex 10-25 D+M   </t>
  </si>
  <si>
    <t>722820</t>
  </si>
  <si>
    <t xml:space="preserve">Kohout kulový 1/2"   </t>
  </si>
  <si>
    <t>998722203</t>
  </si>
  <si>
    <t xml:space="preserve">Přesun hmot procentní pro vnitřní vodovod v objektech v do 24 m   </t>
  </si>
  <si>
    <t>725</t>
  </si>
  <si>
    <t xml:space="preserve">Zdravotechnika - zařizovací předměty - WC Muži   </t>
  </si>
  <si>
    <t>725110811</t>
  </si>
  <si>
    <t xml:space="preserve">Demontáž klozetů splachovací s nádrží   </t>
  </si>
  <si>
    <t>soubor</t>
  </si>
  <si>
    <t>725119212</t>
  </si>
  <si>
    <t xml:space="preserve">Montáž klozet mís kombi   </t>
  </si>
  <si>
    <t>725801</t>
  </si>
  <si>
    <t xml:space="preserve">WC kombinační Easy odpad svislý - bílá barva   </t>
  </si>
  <si>
    <t>725802</t>
  </si>
  <si>
    <t xml:space="preserve">Sedátko WC thermoplast Concept 100N   </t>
  </si>
  <si>
    <t>725803</t>
  </si>
  <si>
    <t xml:space="preserve">Ventil uzavírací Schell 1/2 x 3/8 s filtrem   </t>
  </si>
  <si>
    <t>725804</t>
  </si>
  <si>
    <t xml:space="preserve">Hadice 3/8 dl. 0,5m   </t>
  </si>
  <si>
    <t>725122817</t>
  </si>
  <si>
    <t xml:space="preserve">Demontáž pisoárů bez nádrže   </t>
  </si>
  <si>
    <t>725129202</t>
  </si>
  <si>
    <t xml:space="preserve">Montáž pisoár+automat .splach   </t>
  </si>
  <si>
    <t>725810</t>
  </si>
  <si>
    <t xml:space="preserve">Pisoár Jika Golem Antivandal se senzorem 4307.0.000.483.1   </t>
  </si>
  <si>
    <t>725812</t>
  </si>
  <si>
    <t xml:space="preserve">Napájecí zdroj k pisoárům Jika 24V 9507.1.000.000.1   </t>
  </si>
  <si>
    <t>725210821</t>
  </si>
  <si>
    <t xml:space="preserve">Demontáž umyvadel bez výtokových armatur   </t>
  </si>
  <si>
    <t>725219102</t>
  </si>
  <si>
    <t xml:space="preserve">Montáž umyvadla připevněného na šrouby do zdiva   </t>
  </si>
  <si>
    <t>725815</t>
  </si>
  <si>
    <t xml:space="preserve">Umyvadlo Easy s otvorem New 55   </t>
  </si>
  <si>
    <t>725816</t>
  </si>
  <si>
    <t xml:space="preserve">Sifon plast umyvadlový   </t>
  </si>
  <si>
    <t>725821421</t>
  </si>
  <si>
    <t xml:space="preserve">Montáž baterie umyvadlové stojánkové G1/2   </t>
  </si>
  <si>
    <t>725817</t>
  </si>
  <si>
    <t xml:space="preserve">Baterie umyvadlová Easy stojánková bez výpusti EA526.0   </t>
  </si>
  <si>
    <t>725818</t>
  </si>
  <si>
    <t xml:space="preserve">Vodoměr studená voda 1/2"   </t>
  </si>
  <si>
    <t>725819</t>
  </si>
  <si>
    <t xml:space="preserve">Vodoměr teplá voda 1/2"   </t>
  </si>
  <si>
    <t>998725203</t>
  </si>
  <si>
    <t xml:space="preserve">Přesun hmot procentní pro zařizovací předměty v objektech v do 24 m   </t>
  </si>
  <si>
    <t xml:space="preserve">02 - Práce a dodávky PSV - WC Ženy   </t>
  </si>
  <si>
    <t xml:space="preserve">Zdravotnické instalace - WC Ženy   </t>
  </si>
  <si>
    <t xml:space="preserve">Zdravotechnika - vnitřní kanalizace - WC Ženy   </t>
  </si>
  <si>
    <t xml:space="preserve">Zdravotechnika - vnitřní vodovod - WC Ženy   </t>
  </si>
  <si>
    <t xml:space="preserve">Zdravotechnika - zařizovací předměty - WC Ženy   </t>
  </si>
  <si>
    <t>M</t>
  </si>
  <si>
    <t xml:space="preserve">Práce a dodávky M   </t>
  </si>
  <si>
    <t>21-M</t>
  </si>
  <si>
    <t xml:space="preserve">Elektromontáže   </t>
  </si>
  <si>
    <t>21010-80</t>
  </si>
  <si>
    <t xml:space="preserve">Montáž nástěnný světel,vypínačů,krabic a rozvodů   </t>
  </si>
  <si>
    <t>komplet</t>
  </si>
  <si>
    <t>21010-80D</t>
  </si>
  <si>
    <t xml:space="preserve">Demontáže elektro   </t>
  </si>
  <si>
    <t>21010-80R</t>
  </si>
  <si>
    <t xml:space="preserve">Revize a režie   </t>
  </si>
  <si>
    <t>EL-Mat101</t>
  </si>
  <si>
    <t xml:space="preserve">kabel CYKY 3x1,5 mm2   </t>
  </si>
  <si>
    <t>EL-Mat102</t>
  </si>
  <si>
    <t xml:space="preserve">krabice KO67   </t>
  </si>
  <si>
    <t>EL-Mat103</t>
  </si>
  <si>
    <t xml:space="preserve">víčko   </t>
  </si>
  <si>
    <t>EL-Mat104</t>
  </si>
  <si>
    <t xml:space="preserve">vypínač   </t>
  </si>
  <si>
    <t>EL-Mat105</t>
  </si>
  <si>
    <t xml:space="preserve">vago svorka   </t>
  </si>
  <si>
    <t>EL-Mat106</t>
  </si>
  <si>
    <t xml:space="preserve">svítidlo   </t>
  </si>
  <si>
    <t>EL-Mat107</t>
  </si>
  <si>
    <t xml:space="preserve">žárovka kompakt 8W   </t>
  </si>
  <si>
    <t>EL-Mat108</t>
  </si>
  <si>
    <t xml:space="preserve">krabice KO125 na trafo   </t>
  </si>
  <si>
    <t>EL-Mat999</t>
  </si>
  <si>
    <t xml:space="preserve">podružný materiál   </t>
  </si>
  <si>
    <t>soub</t>
  </si>
  <si>
    <t xml:space="preserve">Celkem   </t>
  </si>
  <si>
    <t xml:space="preserve">Zhotovitel:   </t>
  </si>
  <si>
    <t xml:space="preserve">Datum:  </t>
  </si>
  <si>
    <t xml:space="preserve">Zpracoval:  </t>
  </si>
  <si>
    <t>Stavba:  Oprava sociálního zařízení na kolejích J.Taufera</t>
  </si>
  <si>
    <t>Objekt:   Koleje J.Taufera, ul. J.Babáka 1861/3, Brno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</si>
</sst>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00_ ;\-#,##0.000\ "/>
  </numFmts>
  <fonts count="43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3">
    <xf numFmtId="0" fontId="0" fillId="0" borderId="0" xfId="0" applyAlignment="1">
      <alignment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165" fontId="4" fillId="0" borderId="18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165" fontId="6" fillId="0" borderId="12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16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165" fontId="6" fillId="0" borderId="21" xfId="0" applyNumberFormat="1" applyFont="1" applyBorder="1" applyAlignment="1">
      <alignment horizontal="right"/>
    </xf>
    <xf numFmtId="166" fontId="6" fillId="0" borderId="21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165" fontId="6" fillId="0" borderId="18" xfId="0" applyNumberFormat="1" applyFont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0" fontId="4" fillId="33" borderId="0" xfId="0" applyFont="1" applyFill="1" applyAlignment="1" applyProtection="1">
      <alignment horizontal="left"/>
      <protection/>
    </xf>
    <xf numFmtId="166" fontId="4" fillId="0" borderId="12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16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left" wrapText="1"/>
      <protection/>
    </xf>
    <xf numFmtId="165" fontId="3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 applyProtection="1">
      <alignment horizontal="right"/>
      <protection/>
    </xf>
    <xf numFmtId="164" fontId="4" fillId="0" borderId="11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 wrapText="1"/>
      <protection/>
    </xf>
    <xf numFmtId="165" fontId="4" fillId="0" borderId="12" xfId="0" applyNumberFormat="1" applyFont="1" applyBorder="1" applyAlignment="1" applyProtection="1">
      <alignment horizontal="right"/>
      <protection/>
    </xf>
    <xf numFmtId="164" fontId="4" fillId="0" borderId="14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left" wrapText="1"/>
      <protection/>
    </xf>
    <xf numFmtId="165" fontId="4" fillId="0" borderId="15" xfId="0" applyNumberFormat="1" applyFont="1" applyBorder="1" applyAlignment="1" applyProtection="1">
      <alignment horizontal="right"/>
      <protection/>
    </xf>
    <xf numFmtId="164" fontId="4" fillId="0" borderId="17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 wrapText="1"/>
      <protection/>
    </xf>
    <xf numFmtId="165" fontId="4" fillId="0" borderId="18" xfId="0" applyNumberFormat="1" applyFont="1" applyBorder="1" applyAlignment="1" applyProtection="1">
      <alignment horizontal="right"/>
      <protection/>
    </xf>
    <xf numFmtId="164" fontId="4" fillId="0" borderId="20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 wrapText="1"/>
      <protection/>
    </xf>
    <xf numFmtId="165" fontId="4" fillId="0" borderId="21" xfId="0" applyNumberFormat="1" applyFont="1" applyBorder="1" applyAlignment="1" applyProtection="1">
      <alignment horizontal="right"/>
      <protection/>
    </xf>
    <xf numFmtId="164" fontId="6" fillId="0" borderId="11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 wrapText="1"/>
      <protection/>
    </xf>
    <xf numFmtId="165" fontId="6" fillId="0" borderId="12" xfId="0" applyNumberFormat="1" applyFont="1" applyBorder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165" fontId="7" fillId="0" borderId="0" xfId="0" applyNumberFormat="1" applyFont="1" applyAlignment="1" applyProtection="1">
      <alignment horizontal="right" vertical="center"/>
      <protection/>
    </xf>
    <xf numFmtId="164" fontId="6" fillId="0" borderId="14" xfId="0" applyNumberFormat="1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 wrapText="1"/>
      <protection/>
    </xf>
    <xf numFmtId="165" fontId="6" fillId="0" borderId="15" xfId="0" applyNumberFormat="1" applyFont="1" applyBorder="1" applyAlignment="1" applyProtection="1">
      <alignment horizontal="right"/>
      <protection/>
    </xf>
    <xf numFmtId="165" fontId="6" fillId="0" borderId="16" xfId="0" applyNumberFormat="1" applyFont="1" applyBorder="1" applyAlignment="1" applyProtection="1">
      <alignment horizontal="right"/>
      <protection/>
    </xf>
    <xf numFmtId="164" fontId="6" fillId="0" borderId="20" xfId="0" applyNumberFormat="1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left" wrapText="1"/>
      <protection/>
    </xf>
    <xf numFmtId="165" fontId="6" fillId="0" borderId="21" xfId="0" applyNumberFormat="1" applyFont="1" applyBorder="1" applyAlignment="1" applyProtection="1">
      <alignment horizontal="right"/>
      <protection/>
    </xf>
    <xf numFmtId="164" fontId="6" fillId="0" borderId="17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 wrapText="1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165" fontId="6" fillId="0" borderId="19" xfId="0" applyNumberFormat="1" applyFont="1" applyBorder="1" applyAlignment="1" applyProtection="1">
      <alignment horizontal="right"/>
      <protection/>
    </xf>
    <xf numFmtId="164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 wrapText="1"/>
      <protection/>
    </xf>
    <xf numFmtId="165" fontId="8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 wrapText="1"/>
      <protection/>
    </xf>
    <xf numFmtId="165" fontId="0" fillId="0" borderId="0" xfId="0" applyNumberFormat="1" applyAlignment="1" applyProtection="1">
      <alignment horizontal="right" vertical="top"/>
      <protection/>
    </xf>
    <xf numFmtId="166" fontId="0" fillId="0" borderId="0" xfId="0" applyNumberForma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166" fontId="4" fillId="0" borderId="12" xfId="0" applyNumberFormat="1" applyFont="1" applyBorder="1" applyAlignment="1" applyProtection="1">
      <alignment horizontal="right"/>
      <protection locked="0"/>
    </xf>
    <xf numFmtId="165" fontId="4" fillId="0" borderId="13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166" fontId="4" fillId="0" borderId="15" xfId="0" applyNumberFormat="1" applyFont="1" applyBorder="1" applyAlignment="1" applyProtection="1">
      <alignment horizontal="right"/>
      <protection locked="0"/>
    </xf>
    <xf numFmtId="165" fontId="4" fillId="0" borderId="16" xfId="0" applyNumberFormat="1" applyFont="1" applyBorder="1" applyAlignment="1" applyProtection="1">
      <alignment horizontal="right"/>
      <protection locked="0"/>
    </xf>
    <xf numFmtId="166" fontId="4" fillId="0" borderId="18" xfId="0" applyNumberFormat="1" applyFont="1" applyBorder="1" applyAlignment="1" applyProtection="1">
      <alignment horizontal="right"/>
      <protection locked="0"/>
    </xf>
    <xf numFmtId="165" fontId="4" fillId="0" borderId="19" xfId="0" applyNumberFormat="1" applyFont="1" applyBorder="1" applyAlignment="1" applyProtection="1">
      <alignment horizontal="right"/>
      <protection locked="0"/>
    </xf>
    <xf numFmtId="166" fontId="4" fillId="0" borderId="21" xfId="0" applyNumberFormat="1" applyFont="1" applyBorder="1" applyAlignment="1" applyProtection="1">
      <alignment horizontal="right"/>
      <protection locked="0"/>
    </xf>
    <xf numFmtId="165" fontId="4" fillId="0" borderId="22" xfId="0" applyNumberFormat="1" applyFont="1" applyBorder="1" applyAlignment="1" applyProtection="1">
      <alignment horizontal="right"/>
      <protection locked="0"/>
    </xf>
    <xf numFmtId="166" fontId="6" fillId="0" borderId="12" xfId="0" applyNumberFormat="1" applyFont="1" applyBorder="1" applyAlignment="1" applyProtection="1">
      <alignment horizontal="right"/>
      <protection locked="0"/>
    </xf>
    <xf numFmtId="165" fontId="6" fillId="0" borderId="13" xfId="0" applyNumberFormat="1" applyFont="1" applyBorder="1" applyAlignment="1" applyProtection="1">
      <alignment horizontal="right"/>
      <protection locked="0"/>
    </xf>
    <xf numFmtId="168" fontId="3" fillId="0" borderId="0" xfId="0" applyNumberFormat="1" applyFont="1" applyAlignment="1" applyProtection="1">
      <alignment horizontal="right"/>
      <protection locked="0"/>
    </xf>
    <xf numFmtId="166" fontId="7" fillId="0" borderId="0" xfId="0" applyNumberFormat="1" applyFont="1" applyAlignment="1" applyProtection="1">
      <alignment horizontal="right" vertical="center"/>
      <protection locked="0"/>
    </xf>
    <xf numFmtId="165" fontId="7" fillId="0" borderId="0" xfId="0" applyNumberFormat="1" applyFont="1" applyAlignment="1" applyProtection="1">
      <alignment horizontal="right" vertical="center"/>
      <protection locked="0"/>
    </xf>
    <xf numFmtId="166" fontId="6" fillId="0" borderId="15" xfId="0" applyNumberFormat="1" applyFont="1" applyBorder="1" applyAlignment="1" applyProtection="1">
      <alignment horizontal="right"/>
      <protection locked="0"/>
    </xf>
    <xf numFmtId="165" fontId="6" fillId="0" borderId="16" xfId="0" applyNumberFormat="1" applyFont="1" applyBorder="1" applyAlignment="1" applyProtection="1">
      <alignment horizontal="right"/>
      <protection locked="0"/>
    </xf>
    <xf numFmtId="166" fontId="6" fillId="0" borderId="21" xfId="0" applyNumberFormat="1" applyFont="1" applyBorder="1" applyAlignment="1" applyProtection="1">
      <alignment horizontal="right"/>
      <protection locked="0"/>
    </xf>
    <xf numFmtId="165" fontId="6" fillId="0" borderId="22" xfId="0" applyNumberFormat="1" applyFont="1" applyBorder="1" applyAlignment="1" applyProtection="1">
      <alignment horizontal="right"/>
      <protection locked="0"/>
    </xf>
    <xf numFmtId="166" fontId="6" fillId="0" borderId="18" xfId="0" applyNumberFormat="1" applyFont="1" applyBorder="1" applyAlignment="1" applyProtection="1">
      <alignment horizontal="right"/>
      <protection locked="0"/>
    </xf>
    <xf numFmtId="165" fontId="6" fillId="0" borderId="19" xfId="0" applyNumberFormat="1" applyFont="1" applyBorder="1" applyAlignment="1" applyProtection="1">
      <alignment horizontal="right"/>
      <protection locked="0"/>
    </xf>
    <xf numFmtId="166" fontId="8" fillId="0" borderId="0" xfId="0" applyNumberFormat="1" applyFont="1" applyAlignment="1" applyProtection="1">
      <alignment horizontal="right"/>
      <protection locked="0"/>
    </xf>
    <xf numFmtId="168" fontId="8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showGridLines="0" tabSelected="1" zoomScalePageLayoutView="0" workbookViewId="0" topLeftCell="A1">
      <selection activeCell="C105" sqref="C105"/>
    </sheetView>
  </sheetViews>
  <sheetFormatPr defaultColWidth="10.5" defaultRowHeight="12" customHeight="1"/>
  <cols>
    <col min="1" max="1" width="3.83203125" style="105" customWidth="1"/>
    <col min="2" max="2" width="13.83203125" style="106" customWidth="1"/>
    <col min="3" max="3" width="49.83203125" style="106" customWidth="1"/>
    <col min="4" max="4" width="5.5" style="106" customWidth="1"/>
    <col min="5" max="5" width="11.33203125" style="107" customWidth="1"/>
    <col min="6" max="6" width="11.5" style="108" customWidth="1"/>
    <col min="7" max="7" width="13.83203125" style="108" customWidth="1"/>
    <col min="8" max="8" width="10.33203125" style="107" customWidth="1"/>
    <col min="9" max="16384" width="10.5" style="109" customWidth="1"/>
  </cols>
  <sheetData>
    <row r="1" spans="1:8" s="67" customFormat="1" ht="17.2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67" customFormat="1" ht="12.75" customHeight="1">
      <c r="A2" s="7" t="s">
        <v>264</v>
      </c>
      <c r="B2" s="6"/>
      <c r="C2" s="6"/>
      <c r="D2" s="6"/>
      <c r="E2" s="6"/>
      <c r="F2" s="6"/>
      <c r="G2" s="6"/>
      <c r="H2" s="6"/>
    </row>
    <row r="3" spans="1:8" s="67" customFormat="1" ht="12.75" customHeight="1">
      <c r="A3" s="7" t="s">
        <v>265</v>
      </c>
      <c r="B3" s="6"/>
      <c r="C3" s="6"/>
      <c r="D3" s="6"/>
      <c r="E3" s="8" t="s">
        <v>1</v>
      </c>
      <c r="F3" s="6"/>
      <c r="G3" s="6"/>
      <c r="H3" s="6"/>
    </row>
    <row r="4" spans="1:8" s="67" customFormat="1" ht="12.75" customHeight="1">
      <c r="A4" s="7"/>
      <c r="B4" s="6"/>
      <c r="C4" s="7"/>
      <c r="D4" s="6"/>
      <c r="E4" s="8" t="s">
        <v>2</v>
      </c>
      <c r="F4" s="6"/>
      <c r="G4" s="6"/>
      <c r="H4" s="6"/>
    </row>
    <row r="5" spans="1:8" s="67" customFormat="1" ht="12.75" customHeight="1">
      <c r="A5" s="8" t="s">
        <v>3</v>
      </c>
      <c r="B5" s="6"/>
      <c r="C5" s="6"/>
      <c r="D5" s="6"/>
      <c r="E5" s="65" t="s">
        <v>263</v>
      </c>
      <c r="F5" s="8"/>
      <c r="G5" s="6"/>
      <c r="H5" s="6"/>
    </row>
    <row r="6" spans="1:8" s="67" customFormat="1" ht="12.75" customHeight="1">
      <c r="A6" s="65" t="s">
        <v>261</v>
      </c>
      <c r="B6" s="6"/>
      <c r="C6" s="6"/>
      <c r="D6" s="6"/>
      <c r="E6" s="65" t="s">
        <v>262</v>
      </c>
      <c r="F6" s="6"/>
      <c r="G6" s="6"/>
      <c r="H6" s="6"/>
    </row>
    <row r="7" spans="1:8" s="67" customFormat="1" ht="6" customHeight="1">
      <c r="A7" s="6"/>
      <c r="B7" s="6"/>
      <c r="C7" s="6"/>
      <c r="D7" s="6"/>
      <c r="E7" s="6"/>
      <c r="F7" s="6"/>
      <c r="G7" s="6"/>
      <c r="H7" s="6"/>
    </row>
    <row r="8" spans="1:8" s="67" customFormat="1" ht="28.5" customHeight="1">
      <c r="A8" s="9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</row>
    <row r="9" spans="1:8" s="67" customFormat="1" ht="12.75" customHeight="1">
      <c r="A9" s="9" t="s">
        <v>12</v>
      </c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9" t="s">
        <v>18</v>
      </c>
      <c r="H9" s="9" t="s">
        <v>19</v>
      </c>
    </row>
    <row r="10" spans="1:8" s="67" customFormat="1" ht="9.75" customHeight="1">
      <c r="A10" s="10"/>
      <c r="B10" s="10"/>
      <c r="C10" s="10"/>
      <c r="D10" s="10"/>
      <c r="E10" s="10"/>
      <c r="F10" s="10"/>
      <c r="G10" s="10"/>
      <c r="H10" s="10"/>
    </row>
    <row r="11" spans="1:8" s="67" customFormat="1" ht="21" customHeight="1">
      <c r="A11" s="68"/>
      <c r="B11" s="69" t="s">
        <v>20</v>
      </c>
      <c r="C11" s="69" t="s">
        <v>21</v>
      </c>
      <c r="D11" s="69"/>
      <c r="E11" s="70"/>
      <c r="F11" s="71"/>
      <c r="G11" s="71">
        <f>SUM(G12+G14+G20+G27)</f>
        <v>0</v>
      </c>
      <c r="H11" s="72">
        <f>SUM(H12+H14+H20+H27)</f>
        <v>3.75264</v>
      </c>
    </row>
    <row r="12" spans="1:8" s="67" customFormat="1" ht="21" customHeight="1">
      <c r="A12" s="68"/>
      <c r="B12" s="69" t="s">
        <v>14</v>
      </c>
      <c r="C12" s="69" t="s">
        <v>22</v>
      </c>
      <c r="D12" s="69"/>
      <c r="E12" s="70"/>
      <c r="F12" s="71"/>
      <c r="G12" s="71">
        <f>SUM(G13)</f>
        <v>0</v>
      </c>
      <c r="H12" s="70">
        <f>SUM(H13)</f>
        <v>0.18942</v>
      </c>
    </row>
    <row r="13" spans="1:8" s="67" customFormat="1" ht="24" customHeight="1">
      <c r="A13" s="73">
        <v>1</v>
      </c>
      <c r="B13" s="74" t="s">
        <v>23</v>
      </c>
      <c r="C13" s="74" t="s">
        <v>24</v>
      </c>
      <c r="D13" s="74" t="s">
        <v>25</v>
      </c>
      <c r="E13" s="75">
        <v>3</v>
      </c>
      <c r="F13" s="110"/>
      <c r="G13" s="110">
        <f>F13*E13</f>
        <v>0</v>
      </c>
      <c r="H13" s="111">
        <v>0.18942</v>
      </c>
    </row>
    <row r="14" spans="1:8" s="67" customFormat="1" ht="21" customHeight="1">
      <c r="A14" s="68"/>
      <c r="B14" s="69" t="s">
        <v>17</v>
      </c>
      <c r="C14" s="69" t="s">
        <v>26</v>
      </c>
      <c r="D14" s="69"/>
      <c r="E14" s="70"/>
      <c r="F14" s="112"/>
      <c r="G14" s="112">
        <f>SUM(G15:G19)</f>
        <v>0</v>
      </c>
      <c r="H14" s="113">
        <f>SUM(H15:H19)</f>
        <v>3.56242</v>
      </c>
    </row>
    <row r="15" spans="1:8" s="67" customFormat="1" ht="24" customHeight="1" thickBot="1">
      <c r="A15" s="76">
        <v>2</v>
      </c>
      <c r="B15" s="77" t="s">
        <v>27</v>
      </c>
      <c r="C15" s="77" t="s">
        <v>28</v>
      </c>
      <c r="D15" s="77" t="s">
        <v>25</v>
      </c>
      <c r="E15" s="78">
        <v>77.6</v>
      </c>
      <c r="F15" s="114"/>
      <c r="G15" s="114">
        <f>F15*E15</f>
        <v>0</v>
      </c>
      <c r="H15" s="115">
        <v>1.6296</v>
      </c>
    </row>
    <row r="16" spans="1:8" s="67" customFormat="1" ht="24" customHeight="1" thickBot="1">
      <c r="A16" s="79">
        <v>3</v>
      </c>
      <c r="B16" s="80" t="s">
        <v>29</v>
      </c>
      <c r="C16" s="80" t="s">
        <v>30</v>
      </c>
      <c r="D16" s="80" t="s">
        <v>25</v>
      </c>
      <c r="E16" s="81">
        <v>8</v>
      </c>
      <c r="F16" s="116"/>
      <c r="G16" s="114">
        <f>F16*E16</f>
        <v>0</v>
      </c>
      <c r="H16" s="117">
        <v>0.00096</v>
      </c>
    </row>
    <row r="17" spans="1:8" s="67" customFormat="1" ht="13.5" customHeight="1" thickBot="1">
      <c r="A17" s="79">
        <v>4</v>
      </c>
      <c r="B17" s="80" t="s">
        <v>31</v>
      </c>
      <c r="C17" s="80" t="s">
        <v>32</v>
      </c>
      <c r="D17" s="80" t="s">
        <v>25</v>
      </c>
      <c r="E17" s="81">
        <v>18.33</v>
      </c>
      <c r="F17" s="116"/>
      <c r="G17" s="114">
        <f>F17*E17</f>
        <v>0</v>
      </c>
      <c r="H17" s="117">
        <v>1.53972</v>
      </c>
    </row>
    <row r="18" spans="1:8" s="67" customFormat="1" ht="13.5" customHeight="1" thickBot="1">
      <c r="A18" s="82">
        <v>5</v>
      </c>
      <c r="B18" s="83" t="s">
        <v>33</v>
      </c>
      <c r="C18" s="83" t="s">
        <v>34</v>
      </c>
      <c r="D18" s="83" t="s">
        <v>35</v>
      </c>
      <c r="E18" s="84">
        <v>7</v>
      </c>
      <c r="F18" s="118"/>
      <c r="G18" s="114">
        <f>F18*E18</f>
        <v>0</v>
      </c>
      <c r="H18" s="119">
        <v>0.32074</v>
      </c>
    </row>
    <row r="19" spans="1:8" s="67" customFormat="1" ht="13.5" customHeight="1" thickBot="1">
      <c r="A19" s="85">
        <v>6</v>
      </c>
      <c r="B19" s="86" t="s">
        <v>36</v>
      </c>
      <c r="C19" s="86" t="s">
        <v>37</v>
      </c>
      <c r="D19" s="86" t="s">
        <v>35</v>
      </c>
      <c r="E19" s="87">
        <v>7</v>
      </c>
      <c r="F19" s="120"/>
      <c r="G19" s="121">
        <f>F19*E19</f>
        <v>0</v>
      </c>
      <c r="H19" s="121">
        <v>0.0714</v>
      </c>
    </row>
    <row r="20" spans="1:8" s="67" customFormat="1" ht="21" customHeight="1" thickBot="1">
      <c r="A20" s="68"/>
      <c r="B20" s="69" t="s">
        <v>38</v>
      </c>
      <c r="C20" s="69" t="s">
        <v>39</v>
      </c>
      <c r="D20" s="69"/>
      <c r="E20" s="70"/>
      <c r="F20" s="112"/>
      <c r="G20" s="112">
        <f>SUM(G21:G26)</f>
        <v>0</v>
      </c>
      <c r="H20" s="113">
        <f>SUM(H21:H26)</f>
        <v>0.0008</v>
      </c>
    </row>
    <row r="21" spans="1:8" s="67" customFormat="1" ht="24" customHeight="1" thickBot="1">
      <c r="A21" s="76">
        <v>7</v>
      </c>
      <c r="B21" s="77" t="s">
        <v>40</v>
      </c>
      <c r="C21" s="77" t="s">
        <v>41</v>
      </c>
      <c r="D21" s="77" t="s">
        <v>25</v>
      </c>
      <c r="E21" s="78">
        <v>20</v>
      </c>
      <c r="F21" s="114"/>
      <c r="G21" s="114">
        <f aca="true" t="shared" si="0" ref="G21:G26">F21*E21</f>
        <v>0</v>
      </c>
      <c r="H21" s="115">
        <v>0.0008</v>
      </c>
    </row>
    <row r="22" spans="1:8" s="67" customFormat="1" ht="24" customHeight="1" thickBot="1">
      <c r="A22" s="79">
        <v>8</v>
      </c>
      <c r="B22" s="80" t="s">
        <v>42</v>
      </c>
      <c r="C22" s="80" t="s">
        <v>43</v>
      </c>
      <c r="D22" s="80" t="s">
        <v>44</v>
      </c>
      <c r="E22" s="81">
        <v>1.933</v>
      </c>
      <c r="F22" s="116"/>
      <c r="G22" s="114">
        <f>F22*E22</f>
        <v>0</v>
      </c>
      <c r="H22" s="117">
        <v>0</v>
      </c>
    </row>
    <row r="23" spans="1:8" s="67" customFormat="1" ht="24" customHeight="1" thickBot="1">
      <c r="A23" s="79">
        <v>9</v>
      </c>
      <c r="B23" s="80" t="s">
        <v>45</v>
      </c>
      <c r="C23" s="80" t="s">
        <v>46</v>
      </c>
      <c r="D23" s="80" t="s">
        <v>25</v>
      </c>
      <c r="E23" s="81">
        <v>18.33</v>
      </c>
      <c r="F23" s="116"/>
      <c r="G23" s="114">
        <f t="shared" si="0"/>
        <v>0</v>
      </c>
      <c r="H23" s="117">
        <v>0</v>
      </c>
    </row>
    <row r="24" spans="1:8" s="67" customFormat="1" ht="13.5" customHeight="1" thickBot="1">
      <c r="A24" s="79">
        <v>10</v>
      </c>
      <c r="B24" s="80" t="s">
        <v>47</v>
      </c>
      <c r="C24" s="80" t="s">
        <v>48</v>
      </c>
      <c r="D24" s="80" t="s">
        <v>25</v>
      </c>
      <c r="E24" s="81">
        <v>7</v>
      </c>
      <c r="F24" s="116"/>
      <c r="G24" s="114">
        <f t="shared" si="0"/>
        <v>0</v>
      </c>
      <c r="H24" s="117">
        <v>0</v>
      </c>
    </row>
    <row r="25" spans="1:8" s="67" customFormat="1" ht="24" customHeight="1" thickBot="1">
      <c r="A25" s="79">
        <v>11</v>
      </c>
      <c r="B25" s="80" t="s">
        <v>49</v>
      </c>
      <c r="C25" s="80" t="s">
        <v>50</v>
      </c>
      <c r="D25" s="80" t="s">
        <v>25</v>
      </c>
      <c r="E25" s="81">
        <v>77.6</v>
      </c>
      <c r="F25" s="116"/>
      <c r="G25" s="114">
        <f t="shared" si="0"/>
        <v>0</v>
      </c>
      <c r="H25" s="117">
        <v>0</v>
      </c>
    </row>
    <row r="26" spans="1:8" s="67" customFormat="1" ht="24" customHeight="1" thickBot="1">
      <c r="A26" s="82">
        <v>12</v>
      </c>
      <c r="B26" s="83" t="s">
        <v>51</v>
      </c>
      <c r="C26" s="83" t="s">
        <v>52</v>
      </c>
      <c r="D26" s="83" t="s">
        <v>25</v>
      </c>
      <c r="E26" s="84">
        <v>77.6</v>
      </c>
      <c r="F26" s="118"/>
      <c r="G26" s="114">
        <f t="shared" si="0"/>
        <v>0</v>
      </c>
      <c r="H26" s="119">
        <v>0</v>
      </c>
    </row>
    <row r="27" spans="1:8" s="67" customFormat="1" ht="21" customHeight="1" thickBot="1">
      <c r="A27" s="68"/>
      <c r="B27" s="69" t="s">
        <v>53</v>
      </c>
      <c r="C27" s="69" t="s">
        <v>54</v>
      </c>
      <c r="D27" s="69"/>
      <c r="E27" s="70"/>
      <c r="F27" s="112"/>
      <c r="G27" s="112">
        <f>SUM(G28:G35)</f>
        <v>0</v>
      </c>
      <c r="H27" s="113">
        <f>SUM(H28:H35)</f>
        <v>0</v>
      </c>
    </row>
    <row r="28" spans="1:8" s="67" customFormat="1" ht="13.5" customHeight="1" thickBot="1">
      <c r="A28" s="76">
        <v>13</v>
      </c>
      <c r="B28" s="77" t="s">
        <v>55</v>
      </c>
      <c r="C28" s="77" t="s">
        <v>56</v>
      </c>
      <c r="D28" s="77" t="s">
        <v>57</v>
      </c>
      <c r="E28" s="78">
        <v>15.814</v>
      </c>
      <c r="F28" s="114"/>
      <c r="G28" s="114">
        <f>F28*E28</f>
        <v>0</v>
      </c>
      <c r="H28" s="115">
        <v>0</v>
      </c>
    </row>
    <row r="29" spans="1:8" s="67" customFormat="1" ht="13.5" customHeight="1" thickBot="1">
      <c r="A29" s="79">
        <v>14</v>
      </c>
      <c r="B29" s="80" t="s">
        <v>58</v>
      </c>
      <c r="C29" s="80" t="s">
        <v>59</v>
      </c>
      <c r="D29" s="80" t="s">
        <v>57</v>
      </c>
      <c r="E29" s="81">
        <v>15.814</v>
      </c>
      <c r="F29" s="116"/>
      <c r="G29" s="114">
        <f aca="true" t="shared" si="1" ref="G29:G35">F29*E29</f>
        <v>0</v>
      </c>
      <c r="H29" s="117">
        <v>0</v>
      </c>
    </row>
    <row r="30" spans="1:8" s="67" customFormat="1" ht="13.5" customHeight="1" thickBot="1">
      <c r="A30" s="79">
        <v>15</v>
      </c>
      <c r="B30" s="80" t="s">
        <v>60</v>
      </c>
      <c r="C30" s="80" t="s">
        <v>61</v>
      </c>
      <c r="D30" s="80" t="s">
        <v>57</v>
      </c>
      <c r="E30" s="81">
        <v>126.512</v>
      </c>
      <c r="F30" s="116"/>
      <c r="G30" s="114">
        <f t="shared" si="1"/>
        <v>0</v>
      </c>
      <c r="H30" s="117">
        <v>0</v>
      </c>
    </row>
    <row r="31" spans="1:8" s="67" customFormat="1" ht="13.5" customHeight="1" thickBot="1">
      <c r="A31" s="79">
        <v>16</v>
      </c>
      <c r="B31" s="80" t="s">
        <v>62</v>
      </c>
      <c r="C31" s="80" t="s">
        <v>63</v>
      </c>
      <c r="D31" s="80" t="s">
        <v>57</v>
      </c>
      <c r="E31" s="81">
        <v>15.814</v>
      </c>
      <c r="F31" s="116"/>
      <c r="G31" s="114">
        <f t="shared" si="1"/>
        <v>0</v>
      </c>
      <c r="H31" s="117">
        <v>0</v>
      </c>
    </row>
    <row r="32" spans="1:8" s="67" customFormat="1" ht="13.5" customHeight="1" thickBot="1">
      <c r="A32" s="79">
        <v>17</v>
      </c>
      <c r="B32" s="80" t="s">
        <v>64</v>
      </c>
      <c r="C32" s="80" t="s">
        <v>65</v>
      </c>
      <c r="D32" s="80" t="s">
        <v>57</v>
      </c>
      <c r="E32" s="81">
        <v>15.814</v>
      </c>
      <c r="F32" s="116"/>
      <c r="G32" s="114">
        <f t="shared" si="1"/>
        <v>0</v>
      </c>
      <c r="H32" s="117">
        <v>0</v>
      </c>
    </row>
    <row r="33" spans="1:8" s="67" customFormat="1" ht="24" customHeight="1" thickBot="1">
      <c r="A33" s="79">
        <v>18</v>
      </c>
      <c r="B33" s="80" t="s">
        <v>66</v>
      </c>
      <c r="C33" s="80" t="s">
        <v>67</v>
      </c>
      <c r="D33" s="80" t="s">
        <v>57</v>
      </c>
      <c r="E33" s="81">
        <v>189.768</v>
      </c>
      <c r="F33" s="116"/>
      <c r="G33" s="114">
        <f t="shared" si="1"/>
        <v>0</v>
      </c>
      <c r="H33" s="117">
        <v>0</v>
      </c>
    </row>
    <row r="34" spans="1:8" s="67" customFormat="1" ht="13.5" customHeight="1" thickBot="1">
      <c r="A34" s="79">
        <v>19</v>
      </c>
      <c r="B34" s="80" t="s">
        <v>68</v>
      </c>
      <c r="C34" s="80" t="s">
        <v>69</v>
      </c>
      <c r="D34" s="80" t="s">
        <v>57</v>
      </c>
      <c r="E34" s="81">
        <v>15.814</v>
      </c>
      <c r="F34" s="116"/>
      <c r="G34" s="114">
        <f t="shared" si="1"/>
        <v>0</v>
      </c>
      <c r="H34" s="117">
        <v>0</v>
      </c>
    </row>
    <row r="35" spans="1:8" s="67" customFormat="1" ht="13.5" customHeight="1" thickBot="1">
      <c r="A35" s="82">
        <v>20</v>
      </c>
      <c r="B35" s="83" t="s">
        <v>70</v>
      </c>
      <c r="C35" s="83" t="s">
        <v>71</v>
      </c>
      <c r="D35" s="83" t="s">
        <v>57</v>
      </c>
      <c r="E35" s="84">
        <v>4.053</v>
      </c>
      <c r="F35" s="118"/>
      <c r="G35" s="114">
        <f t="shared" si="1"/>
        <v>0</v>
      </c>
      <c r="H35" s="119">
        <v>0</v>
      </c>
    </row>
    <row r="36" spans="1:8" s="67" customFormat="1" ht="21" customHeight="1">
      <c r="A36" s="68"/>
      <c r="B36" s="69" t="s">
        <v>72</v>
      </c>
      <c r="C36" s="69" t="s">
        <v>73</v>
      </c>
      <c r="D36" s="69"/>
      <c r="E36" s="70"/>
      <c r="F36" s="112"/>
      <c r="G36" s="112">
        <f>SUM(G112+G66+G37)</f>
        <v>0</v>
      </c>
      <c r="H36" s="122">
        <f>SUM(H112+H66+H37)</f>
        <v>2.9107366199999998</v>
      </c>
    </row>
    <row r="37" spans="1:8" s="67" customFormat="1" ht="21" customHeight="1">
      <c r="A37" s="68"/>
      <c r="B37" s="69" t="s">
        <v>72</v>
      </c>
      <c r="C37" s="69" t="s">
        <v>74</v>
      </c>
      <c r="D37" s="69"/>
      <c r="E37" s="70"/>
      <c r="F37" s="112"/>
      <c r="G37" s="112">
        <f>SUM(G64+G60+G56+G52+G47+G43+G40+G38)</f>
        <v>0</v>
      </c>
      <c r="H37" s="122">
        <f>SUM(H64+H60+H56+H52+H47+H43+H40+H38)</f>
        <v>1.9678466199999998</v>
      </c>
    </row>
    <row r="38" spans="1:8" s="67" customFormat="1" ht="13.5" customHeight="1">
      <c r="A38" s="68"/>
      <c r="B38" s="69" t="s">
        <v>75</v>
      </c>
      <c r="C38" s="69" t="s">
        <v>76</v>
      </c>
      <c r="D38" s="69"/>
      <c r="E38" s="70"/>
      <c r="F38" s="112"/>
      <c r="G38" s="112">
        <f>SUM(G39)</f>
        <v>0</v>
      </c>
      <c r="H38" s="113">
        <f>SUM(H39)</f>
        <v>0.09165</v>
      </c>
    </row>
    <row r="39" spans="1:8" s="67" customFormat="1" ht="24" customHeight="1">
      <c r="A39" s="73">
        <v>21</v>
      </c>
      <c r="B39" s="74" t="s">
        <v>77</v>
      </c>
      <c r="C39" s="74" t="s">
        <v>78</v>
      </c>
      <c r="D39" s="74" t="s">
        <v>25</v>
      </c>
      <c r="E39" s="75">
        <v>18.33</v>
      </c>
      <c r="F39" s="110"/>
      <c r="G39" s="110">
        <f>F39*E39</f>
        <v>0</v>
      </c>
      <c r="H39" s="111">
        <v>0.09165</v>
      </c>
    </row>
    <row r="40" spans="1:8" s="67" customFormat="1" ht="13.5" customHeight="1">
      <c r="A40" s="68"/>
      <c r="B40" s="69" t="s">
        <v>79</v>
      </c>
      <c r="C40" s="69" t="s">
        <v>80</v>
      </c>
      <c r="D40" s="69"/>
      <c r="E40" s="70"/>
      <c r="F40" s="112"/>
      <c r="G40" s="112">
        <f>SUM(G41)</f>
        <v>0</v>
      </c>
      <c r="H40" s="113">
        <f>SUM(H41)</f>
        <v>0</v>
      </c>
    </row>
    <row r="41" spans="1:8" s="67" customFormat="1" ht="13.5" customHeight="1">
      <c r="A41" s="73">
        <v>22</v>
      </c>
      <c r="B41" s="74" t="s">
        <v>81</v>
      </c>
      <c r="C41" s="74" t="s">
        <v>82</v>
      </c>
      <c r="D41" s="74" t="s">
        <v>83</v>
      </c>
      <c r="E41" s="75">
        <v>2</v>
      </c>
      <c r="F41" s="110"/>
      <c r="G41" s="110">
        <f>F41*E41</f>
        <v>0</v>
      </c>
      <c r="H41" s="111">
        <v>0</v>
      </c>
    </row>
    <row r="42" spans="1:8" s="67" customFormat="1" ht="21" customHeight="1">
      <c r="A42" s="88"/>
      <c r="B42" s="89"/>
      <c r="C42" s="89" t="s">
        <v>84</v>
      </c>
      <c r="D42" s="89"/>
      <c r="E42" s="90"/>
      <c r="F42" s="123"/>
      <c r="G42" s="123"/>
      <c r="H42" s="124"/>
    </row>
    <row r="43" spans="1:8" s="67" customFormat="1" ht="13.5" customHeight="1">
      <c r="A43" s="68"/>
      <c r="B43" s="69" t="s">
        <v>85</v>
      </c>
      <c r="C43" s="69" t="s">
        <v>86</v>
      </c>
      <c r="D43" s="69"/>
      <c r="E43" s="70"/>
      <c r="F43" s="112"/>
      <c r="G43" s="112">
        <f>SUM(G44:G46)</f>
        <v>0</v>
      </c>
      <c r="H43" s="113">
        <f>SUM(H44:H46)</f>
        <v>0.00016</v>
      </c>
    </row>
    <row r="44" spans="1:8" s="67" customFormat="1" ht="24" customHeight="1" thickBot="1">
      <c r="A44" s="76">
        <v>23</v>
      </c>
      <c r="B44" s="77" t="s">
        <v>87</v>
      </c>
      <c r="C44" s="77" t="s">
        <v>88</v>
      </c>
      <c r="D44" s="77" t="s">
        <v>35</v>
      </c>
      <c r="E44" s="78">
        <v>2</v>
      </c>
      <c r="F44" s="114"/>
      <c r="G44" s="114">
        <f>F44*E44</f>
        <v>0</v>
      </c>
      <c r="H44" s="115">
        <v>0.00016</v>
      </c>
    </row>
    <row r="45" spans="1:8" s="67" customFormat="1" ht="13.5" customHeight="1" thickBot="1">
      <c r="A45" s="79">
        <v>24</v>
      </c>
      <c r="B45" s="80" t="s">
        <v>89</v>
      </c>
      <c r="C45" s="80" t="s">
        <v>90</v>
      </c>
      <c r="D45" s="80" t="s">
        <v>25</v>
      </c>
      <c r="E45" s="81">
        <v>2</v>
      </c>
      <c r="F45" s="116"/>
      <c r="G45" s="114">
        <f>F45*E45</f>
        <v>0</v>
      </c>
      <c r="H45" s="117">
        <v>0</v>
      </c>
    </row>
    <row r="46" spans="1:8" s="67" customFormat="1" ht="24" customHeight="1" thickBot="1">
      <c r="A46" s="82">
        <v>25</v>
      </c>
      <c r="B46" s="83" t="s">
        <v>91</v>
      </c>
      <c r="C46" s="83" t="s">
        <v>92</v>
      </c>
      <c r="D46" s="83" t="s">
        <v>93</v>
      </c>
      <c r="E46" s="84">
        <v>2.442</v>
      </c>
      <c r="F46" s="118"/>
      <c r="G46" s="114">
        <f>F46*E46</f>
        <v>0</v>
      </c>
      <c r="H46" s="119">
        <v>0</v>
      </c>
    </row>
    <row r="47" spans="1:8" s="67" customFormat="1" ht="13.5" customHeight="1" thickBot="1">
      <c r="A47" s="68"/>
      <c r="B47" s="69" t="s">
        <v>94</v>
      </c>
      <c r="C47" s="69" t="s">
        <v>95</v>
      </c>
      <c r="D47" s="69"/>
      <c r="E47" s="70"/>
      <c r="F47" s="112"/>
      <c r="G47" s="112">
        <f>SUM(G48:G50)</f>
        <v>0</v>
      </c>
      <c r="H47" s="113">
        <f>SUM(H48:H50)</f>
        <v>0.1134</v>
      </c>
    </row>
    <row r="48" spans="1:8" s="67" customFormat="1" ht="24" customHeight="1" thickBot="1">
      <c r="A48" s="73">
        <v>26</v>
      </c>
      <c r="B48" s="74" t="s">
        <v>96</v>
      </c>
      <c r="C48" s="74" t="s">
        <v>97</v>
      </c>
      <c r="D48" s="74" t="s">
        <v>35</v>
      </c>
      <c r="E48" s="75">
        <v>7</v>
      </c>
      <c r="F48" s="110"/>
      <c r="G48" s="110">
        <f>F48*E48</f>
        <v>0</v>
      </c>
      <c r="H48" s="111">
        <v>0</v>
      </c>
    </row>
    <row r="49" spans="1:13" s="67" customFormat="1" ht="24" customHeight="1" thickBot="1">
      <c r="A49" s="91">
        <v>27</v>
      </c>
      <c r="B49" s="92" t="s">
        <v>98</v>
      </c>
      <c r="C49" s="92" t="s">
        <v>99</v>
      </c>
      <c r="D49" s="92" t="s">
        <v>35</v>
      </c>
      <c r="E49" s="93">
        <v>7</v>
      </c>
      <c r="F49" s="125"/>
      <c r="G49" s="126">
        <f>F49*E49</f>
        <v>0</v>
      </c>
      <c r="H49" s="126">
        <v>0.105</v>
      </c>
      <c r="M49" s="94"/>
    </row>
    <row r="50" spans="1:8" s="67" customFormat="1" ht="24" customHeight="1" thickBot="1">
      <c r="A50" s="95">
        <v>28</v>
      </c>
      <c r="B50" s="96" t="s">
        <v>100</v>
      </c>
      <c r="C50" s="96" t="s">
        <v>101</v>
      </c>
      <c r="D50" s="96" t="s">
        <v>35</v>
      </c>
      <c r="E50" s="97">
        <v>7</v>
      </c>
      <c r="F50" s="127"/>
      <c r="G50" s="126">
        <f>F50*E50</f>
        <v>0</v>
      </c>
      <c r="H50" s="128">
        <v>0.0084</v>
      </c>
    </row>
    <row r="51" spans="1:8" s="67" customFormat="1" ht="21" customHeight="1">
      <c r="A51" s="88"/>
      <c r="B51" s="89"/>
      <c r="C51" s="89" t="s">
        <v>102</v>
      </c>
      <c r="D51" s="89"/>
      <c r="E51" s="90"/>
      <c r="F51" s="123"/>
      <c r="G51" s="123"/>
      <c r="H51" s="124"/>
    </row>
    <row r="52" spans="1:8" s="67" customFormat="1" ht="13.5" customHeight="1">
      <c r="A52" s="68"/>
      <c r="B52" s="69" t="s">
        <v>103</v>
      </c>
      <c r="C52" s="69" t="s">
        <v>104</v>
      </c>
      <c r="D52" s="69"/>
      <c r="E52" s="70"/>
      <c r="F52" s="112"/>
      <c r="G52" s="112">
        <f>SUM(G53:G55)</f>
        <v>0</v>
      </c>
      <c r="H52" s="113">
        <f>SUM(H53:H55)</f>
        <v>0.4987593</v>
      </c>
    </row>
    <row r="53" spans="1:8" s="67" customFormat="1" ht="13.5" customHeight="1">
      <c r="A53" s="73">
        <v>29</v>
      </c>
      <c r="B53" s="74" t="s">
        <v>105</v>
      </c>
      <c r="C53" s="74" t="s">
        <v>106</v>
      </c>
      <c r="D53" s="74" t="s">
        <v>25</v>
      </c>
      <c r="E53" s="75">
        <v>18.33</v>
      </c>
      <c r="F53" s="110"/>
      <c r="G53" s="110">
        <f>F53*E53</f>
        <v>0</v>
      </c>
      <c r="H53" s="111">
        <v>0.0764361</v>
      </c>
    </row>
    <row r="54" spans="1:8" s="67" customFormat="1" ht="24" customHeight="1">
      <c r="A54" s="85">
        <v>30</v>
      </c>
      <c r="B54" s="86" t="s">
        <v>107</v>
      </c>
      <c r="C54" s="86" t="s">
        <v>108</v>
      </c>
      <c r="D54" s="86" t="s">
        <v>25</v>
      </c>
      <c r="E54" s="87">
        <v>21.996</v>
      </c>
      <c r="F54" s="120"/>
      <c r="G54" s="121">
        <f>F54*E54</f>
        <v>0</v>
      </c>
      <c r="H54" s="121">
        <v>0.4223232</v>
      </c>
    </row>
    <row r="55" spans="1:8" s="67" customFormat="1" ht="24" customHeight="1">
      <c r="A55" s="73">
        <v>31</v>
      </c>
      <c r="B55" s="74" t="s">
        <v>109</v>
      </c>
      <c r="C55" s="74" t="s">
        <v>110</v>
      </c>
      <c r="D55" s="74" t="s">
        <v>93</v>
      </c>
      <c r="E55" s="75">
        <v>181.467</v>
      </c>
      <c r="F55" s="110"/>
      <c r="G55" s="110">
        <f>F55*E55</f>
        <v>0</v>
      </c>
      <c r="H55" s="111">
        <v>0</v>
      </c>
    </row>
    <row r="56" spans="1:8" s="67" customFormat="1" ht="13.5" customHeight="1">
      <c r="A56" s="68"/>
      <c r="B56" s="69" t="s">
        <v>111</v>
      </c>
      <c r="C56" s="69" t="s">
        <v>112</v>
      </c>
      <c r="D56" s="69"/>
      <c r="E56" s="70"/>
      <c r="F56" s="112"/>
      <c r="G56" s="112">
        <f>SUM(G57:G59)</f>
        <v>0</v>
      </c>
      <c r="H56" s="113">
        <f>SUM(H57:H59)</f>
        <v>1.243152</v>
      </c>
    </row>
    <row r="57" spans="1:8" s="67" customFormat="1" ht="24" customHeight="1">
      <c r="A57" s="73">
        <v>32</v>
      </c>
      <c r="B57" s="74" t="s">
        <v>113</v>
      </c>
      <c r="C57" s="74" t="s">
        <v>114</v>
      </c>
      <c r="D57" s="74" t="s">
        <v>25</v>
      </c>
      <c r="E57" s="75">
        <v>77.6</v>
      </c>
      <c r="F57" s="110"/>
      <c r="G57" s="110">
        <f>F57*E57</f>
        <v>0</v>
      </c>
      <c r="H57" s="111">
        <v>0.20176</v>
      </c>
    </row>
    <row r="58" spans="1:8" s="67" customFormat="1" ht="24" customHeight="1">
      <c r="A58" s="85">
        <v>33</v>
      </c>
      <c r="B58" s="86" t="s">
        <v>115</v>
      </c>
      <c r="C58" s="86" t="s">
        <v>116</v>
      </c>
      <c r="D58" s="86" t="s">
        <v>25</v>
      </c>
      <c r="E58" s="87">
        <v>85.36</v>
      </c>
      <c r="F58" s="120"/>
      <c r="G58" s="121">
        <f>F58*E58</f>
        <v>0</v>
      </c>
      <c r="H58" s="121">
        <v>1.041392</v>
      </c>
    </row>
    <row r="59" spans="1:8" s="67" customFormat="1" ht="24" customHeight="1">
      <c r="A59" s="73">
        <v>34</v>
      </c>
      <c r="B59" s="74" t="s">
        <v>117</v>
      </c>
      <c r="C59" s="74" t="s">
        <v>118</v>
      </c>
      <c r="D59" s="74" t="s">
        <v>93</v>
      </c>
      <c r="E59" s="75">
        <v>341.44</v>
      </c>
      <c r="F59" s="110"/>
      <c r="G59" s="110">
        <f>F59*E59</f>
        <v>0</v>
      </c>
      <c r="H59" s="111">
        <v>0</v>
      </c>
    </row>
    <row r="60" spans="1:8" s="67" customFormat="1" ht="13.5" customHeight="1">
      <c r="A60" s="68"/>
      <c r="B60" s="69" t="s">
        <v>119</v>
      </c>
      <c r="C60" s="69" t="s">
        <v>120</v>
      </c>
      <c r="D60" s="69"/>
      <c r="E60" s="70"/>
      <c r="F60" s="112"/>
      <c r="G60" s="112">
        <f>SUM(G61:G63)</f>
        <v>0</v>
      </c>
      <c r="H60" s="113">
        <f>SUM(H61:H63)</f>
        <v>0.01535424</v>
      </c>
    </row>
    <row r="61" spans="1:8" s="67" customFormat="1" ht="13.5" customHeight="1" thickBot="1">
      <c r="A61" s="76">
        <v>35</v>
      </c>
      <c r="B61" s="77" t="s">
        <v>121</v>
      </c>
      <c r="C61" s="77" t="s">
        <v>122</v>
      </c>
      <c r="D61" s="77" t="s">
        <v>25</v>
      </c>
      <c r="E61" s="78">
        <v>46.528</v>
      </c>
      <c r="F61" s="114"/>
      <c r="G61" s="114">
        <f>F61*E61</f>
        <v>0</v>
      </c>
      <c r="H61" s="115">
        <v>0</v>
      </c>
    </row>
    <row r="62" spans="1:8" s="67" customFormat="1" ht="24" customHeight="1" thickBot="1">
      <c r="A62" s="79">
        <v>36</v>
      </c>
      <c r="B62" s="80" t="s">
        <v>123</v>
      </c>
      <c r="C62" s="80" t="s">
        <v>124</v>
      </c>
      <c r="D62" s="80" t="s">
        <v>25</v>
      </c>
      <c r="E62" s="81">
        <v>46.528</v>
      </c>
      <c r="F62" s="116"/>
      <c r="G62" s="114">
        <f>F62*E62</f>
        <v>0</v>
      </c>
      <c r="H62" s="117">
        <v>0.00790976</v>
      </c>
    </row>
    <row r="63" spans="1:8" s="67" customFormat="1" ht="24" customHeight="1" thickBot="1">
      <c r="A63" s="82">
        <v>37</v>
      </c>
      <c r="B63" s="83" t="s">
        <v>125</v>
      </c>
      <c r="C63" s="83" t="s">
        <v>126</v>
      </c>
      <c r="D63" s="83" t="s">
        <v>25</v>
      </c>
      <c r="E63" s="84">
        <v>46.528</v>
      </c>
      <c r="F63" s="118"/>
      <c r="G63" s="114">
        <f>F63*E63</f>
        <v>0</v>
      </c>
      <c r="H63" s="119">
        <v>0.00744448</v>
      </c>
    </row>
    <row r="64" spans="1:8" s="67" customFormat="1" ht="21" customHeight="1" thickBot="1">
      <c r="A64" s="68"/>
      <c r="B64" s="69" t="s">
        <v>127</v>
      </c>
      <c r="C64" s="69" t="s">
        <v>128</v>
      </c>
      <c r="D64" s="69"/>
      <c r="E64" s="70"/>
      <c r="F64" s="112"/>
      <c r="G64" s="112">
        <f>SUM(G65)</f>
        <v>0</v>
      </c>
      <c r="H64" s="113">
        <f>SUM(H65)</f>
        <v>0.00537108</v>
      </c>
    </row>
    <row r="65" spans="1:8" s="67" customFormat="1" ht="24" customHeight="1">
      <c r="A65" s="73">
        <v>38</v>
      </c>
      <c r="B65" s="74" t="s">
        <v>129</v>
      </c>
      <c r="C65" s="74" t="s">
        <v>130</v>
      </c>
      <c r="D65" s="74" t="s">
        <v>25</v>
      </c>
      <c r="E65" s="75">
        <v>8.138</v>
      </c>
      <c r="F65" s="110"/>
      <c r="G65" s="110">
        <f>F65*E65</f>
        <v>0</v>
      </c>
      <c r="H65" s="111">
        <v>0.00537108</v>
      </c>
    </row>
    <row r="66" spans="1:8" s="67" customFormat="1" ht="21" customHeight="1">
      <c r="A66" s="68"/>
      <c r="B66" s="69" t="s">
        <v>72</v>
      </c>
      <c r="C66" s="69" t="s">
        <v>131</v>
      </c>
      <c r="D66" s="69"/>
      <c r="E66" s="70"/>
      <c r="F66" s="112"/>
      <c r="G66" s="112">
        <f>SUM(G92+G81+G73+G67)</f>
        <v>0</v>
      </c>
      <c r="H66" s="122">
        <f>SUM(H92+H81+H73+H67)</f>
        <v>0.5371400000000001</v>
      </c>
    </row>
    <row r="67" spans="1:8" s="67" customFormat="1" ht="13.5" customHeight="1">
      <c r="A67" s="68"/>
      <c r="B67" s="69" t="s">
        <v>132</v>
      </c>
      <c r="C67" s="69" t="s">
        <v>133</v>
      </c>
      <c r="D67" s="69"/>
      <c r="E67" s="70"/>
      <c r="F67" s="112"/>
      <c r="G67" s="112">
        <f>SUM(G68:G72)</f>
        <v>0</v>
      </c>
      <c r="H67" s="113">
        <f>SUM(H68:H72)</f>
        <v>0.16</v>
      </c>
    </row>
    <row r="68" spans="1:8" s="67" customFormat="1" ht="13.5" customHeight="1" thickBot="1">
      <c r="A68" s="76">
        <v>39</v>
      </c>
      <c r="B68" s="77" t="s">
        <v>134</v>
      </c>
      <c r="C68" s="77" t="s">
        <v>135</v>
      </c>
      <c r="D68" s="77" t="s">
        <v>136</v>
      </c>
      <c r="E68" s="78">
        <v>8</v>
      </c>
      <c r="F68" s="114"/>
      <c r="G68" s="114">
        <f>F68*E68</f>
        <v>0</v>
      </c>
      <c r="H68" s="115">
        <v>0</v>
      </c>
    </row>
    <row r="69" spans="1:8" s="67" customFormat="1" ht="24" customHeight="1" thickBot="1">
      <c r="A69" s="82">
        <v>40</v>
      </c>
      <c r="B69" s="83" t="s">
        <v>137</v>
      </c>
      <c r="C69" s="83" t="s">
        <v>138</v>
      </c>
      <c r="D69" s="83" t="s">
        <v>136</v>
      </c>
      <c r="E69" s="84">
        <v>8</v>
      </c>
      <c r="F69" s="118"/>
      <c r="G69" s="114">
        <f>F69*E69</f>
        <v>0</v>
      </c>
      <c r="H69" s="119">
        <v>0</v>
      </c>
    </row>
    <row r="70" spans="1:8" s="67" customFormat="1" ht="13.5" customHeight="1" thickBot="1">
      <c r="A70" s="85">
        <v>41</v>
      </c>
      <c r="B70" s="86" t="s">
        <v>139</v>
      </c>
      <c r="C70" s="86" t="s">
        <v>140</v>
      </c>
      <c r="D70" s="86" t="s">
        <v>141</v>
      </c>
      <c r="E70" s="87">
        <v>4</v>
      </c>
      <c r="F70" s="120"/>
      <c r="G70" s="121">
        <f>F70*E70</f>
        <v>0</v>
      </c>
      <c r="H70" s="121">
        <v>0.16</v>
      </c>
    </row>
    <row r="71" spans="1:8" s="67" customFormat="1" ht="13.5" customHeight="1" thickBot="1">
      <c r="A71" s="88"/>
      <c r="B71" s="89"/>
      <c r="C71" s="89" t="s">
        <v>142</v>
      </c>
      <c r="D71" s="89"/>
      <c r="E71" s="90"/>
      <c r="F71" s="123"/>
      <c r="G71" s="123"/>
      <c r="H71" s="124"/>
    </row>
    <row r="72" spans="1:8" s="67" customFormat="1" ht="13.5" customHeight="1" thickBot="1">
      <c r="A72" s="73">
        <v>42</v>
      </c>
      <c r="B72" s="74" t="s">
        <v>143</v>
      </c>
      <c r="C72" s="74" t="s">
        <v>144</v>
      </c>
      <c r="D72" s="74" t="s">
        <v>145</v>
      </c>
      <c r="E72" s="75">
        <v>8</v>
      </c>
      <c r="F72" s="110"/>
      <c r="G72" s="110">
        <f>F72*E72</f>
        <v>0</v>
      </c>
      <c r="H72" s="111">
        <v>0</v>
      </c>
    </row>
    <row r="73" spans="1:8" s="67" customFormat="1" ht="13.5" customHeight="1" thickBot="1">
      <c r="A73" s="68"/>
      <c r="B73" s="69" t="s">
        <v>132</v>
      </c>
      <c r="C73" s="69" t="s">
        <v>146</v>
      </c>
      <c r="D73" s="69"/>
      <c r="E73" s="70"/>
      <c r="F73" s="112"/>
      <c r="G73" s="112">
        <f>SUM(G74:G80)</f>
        <v>0</v>
      </c>
      <c r="H73" s="113">
        <f>SUM(H74:H80)</f>
        <v>0.00447</v>
      </c>
    </row>
    <row r="74" spans="1:8" s="67" customFormat="1" ht="13.5" customHeight="1" thickBot="1">
      <c r="A74" s="76">
        <v>43</v>
      </c>
      <c r="B74" s="77" t="s">
        <v>147</v>
      </c>
      <c r="C74" s="77" t="s">
        <v>148</v>
      </c>
      <c r="D74" s="77" t="s">
        <v>149</v>
      </c>
      <c r="E74" s="78">
        <v>3</v>
      </c>
      <c r="F74" s="114"/>
      <c r="G74" s="114">
        <f aca="true" t="shared" si="2" ref="G74:G80">F74*E74</f>
        <v>0</v>
      </c>
      <c r="H74" s="115">
        <v>0.00105</v>
      </c>
    </row>
    <row r="75" spans="1:8" s="67" customFormat="1" ht="13.5" customHeight="1" thickBot="1">
      <c r="A75" s="79">
        <v>44</v>
      </c>
      <c r="B75" s="80" t="s">
        <v>150</v>
      </c>
      <c r="C75" s="80" t="s">
        <v>151</v>
      </c>
      <c r="D75" s="80" t="s">
        <v>149</v>
      </c>
      <c r="E75" s="81">
        <v>2</v>
      </c>
      <c r="F75" s="116"/>
      <c r="G75" s="114">
        <f t="shared" si="2"/>
        <v>0</v>
      </c>
      <c r="H75" s="117">
        <v>0.00228</v>
      </c>
    </row>
    <row r="76" spans="1:8" s="67" customFormat="1" ht="13.5" customHeight="1" thickBot="1">
      <c r="A76" s="79">
        <v>45</v>
      </c>
      <c r="B76" s="80" t="s">
        <v>152</v>
      </c>
      <c r="C76" s="80" t="s">
        <v>153</v>
      </c>
      <c r="D76" s="80" t="s">
        <v>35</v>
      </c>
      <c r="E76" s="81">
        <v>5</v>
      </c>
      <c r="F76" s="116"/>
      <c r="G76" s="114">
        <f t="shared" si="2"/>
        <v>0</v>
      </c>
      <c r="H76" s="117">
        <v>0</v>
      </c>
    </row>
    <row r="77" spans="1:8" s="67" customFormat="1" ht="13.5" customHeight="1" thickBot="1">
      <c r="A77" s="79">
        <v>46</v>
      </c>
      <c r="B77" s="80" t="s">
        <v>154</v>
      </c>
      <c r="C77" s="80" t="s">
        <v>155</v>
      </c>
      <c r="D77" s="80" t="s">
        <v>35</v>
      </c>
      <c r="E77" s="81">
        <v>2</v>
      </c>
      <c r="F77" s="116"/>
      <c r="G77" s="114">
        <f t="shared" si="2"/>
        <v>0</v>
      </c>
      <c r="H77" s="117">
        <v>0</v>
      </c>
    </row>
    <row r="78" spans="1:8" s="67" customFormat="1" ht="13.5" customHeight="1" thickBot="1">
      <c r="A78" s="79">
        <v>47</v>
      </c>
      <c r="B78" s="80" t="s">
        <v>156</v>
      </c>
      <c r="C78" s="80" t="s">
        <v>157</v>
      </c>
      <c r="D78" s="80" t="s">
        <v>149</v>
      </c>
      <c r="E78" s="81">
        <v>5</v>
      </c>
      <c r="F78" s="116"/>
      <c r="G78" s="114">
        <f t="shared" si="2"/>
        <v>0</v>
      </c>
      <c r="H78" s="117">
        <v>0</v>
      </c>
    </row>
    <row r="79" spans="1:8" s="67" customFormat="1" ht="13.5" customHeight="1" thickBot="1">
      <c r="A79" s="79">
        <v>48</v>
      </c>
      <c r="B79" s="80" t="s">
        <v>158</v>
      </c>
      <c r="C79" s="80" t="s">
        <v>159</v>
      </c>
      <c r="D79" s="80" t="s">
        <v>35</v>
      </c>
      <c r="E79" s="81">
        <v>1</v>
      </c>
      <c r="F79" s="116"/>
      <c r="G79" s="114">
        <f t="shared" si="2"/>
        <v>0</v>
      </c>
      <c r="H79" s="117">
        <v>0.00114</v>
      </c>
    </row>
    <row r="80" spans="1:8" s="67" customFormat="1" ht="24" customHeight="1" thickBot="1">
      <c r="A80" s="82">
        <v>49</v>
      </c>
      <c r="B80" s="83" t="s">
        <v>160</v>
      </c>
      <c r="C80" s="83" t="s">
        <v>161</v>
      </c>
      <c r="D80" s="83" t="s">
        <v>93</v>
      </c>
      <c r="E80" s="84">
        <v>22.82</v>
      </c>
      <c r="F80" s="118"/>
      <c r="G80" s="114">
        <f t="shared" si="2"/>
        <v>0</v>
      </c>
      <c r="H80" s="119">
        <v>0</v>
      </c>
    </row>
    <row r="81" spans="1:8" s="67" customFormat="1" ht="13.5" customHeight="1" thickBot="1">
      <c r="A81" s="68"/>
      <c r="B81" s="69" t="s">
        <v>162</v>
      </c>
      <c r="C81" s="69" t="s">
        <v>163</v>
      </c>
      <c r="D81" s="69"/>
      <c r="E81" s="70"/>
      <c r="F81" s="112"/>
      <c r="G81" s="112">
        <f>SUM(G82:G91)</f>
        <v>0</v>
      </c>
      <c r="H81" s="113">
        <f>SUM(H82:H91)</f>
        <v>0.02602</v>
      </c>
    </row>
    <row r="82" spans="1:8" s="67" customFormat="1" ht="13.5" customHeight="1" thickBot="1">
      <c r="A82" s="76">
        <v>50</v>
      </c>
      <c r="B82" s="77" t="s">
        <v>164</v>
      </c>
      <c r="C82" s="77" t="s">
        <v>165</v>
      </c>
      <c r="D82" s="77" t="s">
        <v>149</v>
      </c>
      <c r="E82" s="78">
        <v>19</v>
      </c>
      <c r="F82" s="114"/>
      <c r="G82" s="114">
        <f>F82*E82</f>
        <v>0</v>
      </c>
      <c r="H82" s="115">
        <v>0.0114</v>
      </c>
    </row>
    <row r="83" spans="1:8" s="67" customFormat="1" ht="13.5" customHeight="1" thickBot="1">
      <c r="A83" s="79">
        <v>51</v>
      </c>
      <c r="B83" s="80" t="s">
        <v>166</v>
      </c>
      <c r="C83" s="80" t="s">
        <v>167</v>
      </c>
      <c r="D83" s="80" t="s">
        <v>149</v>
      </c>
      <c r="E83" s="81">
        <v>14</v>
      </c>
      <c r="F83" s="116"/>
      <c r="G83" s="114">
        <f aca="true" t="shared" si="3" ref="G83:G91">F83*E83</f>
        <v>0</v>
      </c>
      <c r="H83" s="117">
        <v>0.01358</v>
      </c>
    </row>
    <row r="84" spans="1:8" s="67" customFormat="1" ht="13.5" customHeight="1" thickBot="1">
      <c r="A84" s="79">
        <v>52</v>
      </c>
      <c r="B84" s="80" t="s">
        <v>168</v>
      </c>
      <c r="C84" s="80" t="s">
        <v>169</v>
      </c>
      <c r="D84" s="80" t="s">
        <v>35</v>
      </c>
      <c r="E84" s="81">
        <v>6</v>
      </c>
      <c r="F84" s="116"/>
      <c r="G84" s="114">
        <f t="shared" si="3"/>
        <v>0</v>
      </c>
      <c r="H84" s="117">
        <v>0.00078</v>
      </c>
    </row>
    <row r="85" spans="1:8" s="67" customFormat="1" ht="13.5" customHeight="1" thickBot="1">
      <c r="A85" s="79">
        <v>53</v>
      </c>
      <c r="B85" s="80" t="s">
        <v>170</v>
      </c>
      <c r="C85" s="80" t="s">
        <v>171</v>
      </c>
      <c r="D85" s="80" t="s">
        <v>35</v>
      </c>
      <c r="E85" s="81">
        <v>2</v>
      </c>
      <c r="F85" s="116"/>
      <c r="G85" s="114">
        <f t="shared" si="3"/>
        <v>0</v>
      </c>
      <c r="H85" s="117">
        <v>0.00026</v>
      </c>
    </row>
    <row r="86" spans="1:8" s="67" customFormat="1" ht="13.5" customHeight="1" thickBot="1">
      <c r="A86" s="79">
        <v>54</v>
      </c>
      <c r="B86" s="80" t="s">
        <v>172</v>
      </c>
      <c r="C86" s="80" t="s">
        <v>173</v>
      </c>
      <c r="D86" s="80" t="s">
        <v>35</v>
      </c>
      <c r="E86" s="81">
        <v>6</v>
      </c>
      <c r="F86" s="116"/>
      <c r="G86" s="114">
        <f t="shared" si="3"/>
        <v>0</v>
      </c>
      <c r="H86" s="117">
        <v>0</v>
      </c>
    </row>
    <row r="87" spans="1:8" s="67" customFormat="1" ht="13.5" customHeight="1" thickBot="1">
      <c r="A87" s="79">
        <v>55</v>
      </c>
      <c r="B87" s="80" t="s">
        <v>174</v>
      </c>
      <c r="C87" s="80" t="s">
        <v>175</v>
      </c>
      <c r="D87" s="80" t="s">
        <v>35</v>
      </c>
      <c r="E87" s="81">
        <v>4</v>
      </c>
      <c r="F87" s="116"/>
      <c r="G87" s="114">
        <f t="shared" si="3"/>
        <v>0</v>
      </c>
      <c r="H87" s="117">
        <v>0</v>
      </c>
    </row>
    <row r="88" spans="1:8" s="67" customFormat="1" ht="13.5" customHeight="1" thickBot="1">
      <c r="A88" s="79">
        <v>56</v>
      </c>
      <c r="B88" s="80" t="s">
        <v>176</v>
      </c>
      <c r="C88" s="80" t="s">
        <v>177</v>
      </c>
      <c r="D88" s="80" t="s">
        <v>149</v>
      </c>
      <c r="E88" s="81">
        <v>19</v>
      </c>
      <c r="F88" s="116"/>
      <c r="G88" s="114">
        <f t="shared" si="3"/>
        <v>0</v>
      </c>
      <c r="H88" s="117">
        <v>0</v>
      </c>
    </row>
    <row r="89" spans="1:8" s="67" customFormat="1" ht="13.5" customHeight="1" thickBot="1">
      <c r="A89" s="79">
        <v>57</v>
      </c>
      <c r="B89" s="80" t="s">
        <v>178</v>
      </c>
      <c r="C89" s="80" t="s">
        <v>179</v>
      </c>
      <c r="D89" s="80" t="s">
        <v>149</v>
      </c>
      <c r="E89" s="81">
        <v>14</v>
      </c>
      <c r="F89" s="116"/>
      <c r="G89" s="114">
        <f t="shared" si="3"/>
        <v>0</v>
      </c>
      <c r="H89" s="117">
        <v>0</v>
      </c>
    </row>
    <row r="90" spans="1:8" s="67" customFormat="1" ht="13.5" customHeight="1" thickBot="1">
      <c r="A90" s="79">
        <v>58</v>
      </c>
      <c r="B90" s="80" t="s">
        <v>180</v>
      </c>
      <c r="C90" s="80" t="s">
        <v>181</v>
      </c>
      <c r="D90" s="80" t="s">
        <v>35</v>
      </c>
      <c r="E90" s="81">
        <v>2</v>
      </c>
      <c r="F90" s="116"/>
      <c r="G90" s="114">
        <f t="shared" si="3"/>
        <v>0</v>
      </c>
      <c r="H90" s="117">
        <v>0</v>
      </c>
    </row>
    <row r="91" spans="1:8" s="67" customFormat="1" ht="24" customHeight="1" thickBot="1">
      <c r="A91" s="82">
        <v>59</v>
      </c>
      <c r="B91" s="83" t="s">
        <v>182</v>
      </c>
      <c r="C91" s="83" t="s">
        <v>183</v>
      </c>
      <c r="D91" s="83" t="s">
        <v>93</v>
      </c>
      <c r="E91" s="84">
        <v>91.55</v>
      </c>
      <c r="F91" s="118"/>
      <c r="G91" s="114">
        <f t="shared" si="3"/>
        <v>0</v>
      </c>
      <c r="H91" s="119">
        <v>0</v>
      </c>
    </row>
    <row r="92" spans="1:8" s="67" customFormat="1" ht="13.5" customHeight="1" thickBot="1">
      <c r="A92" s="68"/>
      <c r="B92" s="69" t="s">
        <v>184</v>
      </c>
      <c r="C92" s="69" t="s">
        <v>185</v>
      </c>
      <c r="D92" s="69"/>
      <c r="E92" s="70"/>
      <c r="F92" s="112"/>
      <c r="G92" s="112">
        <f>SUM(G93:G111)</f>
        <v>0</v>
      </c>
      <c r="H92" s="113">
        <f>SUM(H93:H111)</f>
        <v>0.34665000000000007</v>
      </c>
    </row>
    <row r="93" spans="1:8" s="67" customFormat="1" ht="24" customHeight="1" thickBot="1">
      <c r="A93" s="76">
        <v>60</v>
      </c>
      <c r="B93" s="77" t="s">
        <v>186</v>
      </c>
      <c r="C93" s="77" t="s">
        <v>187</v>
      </c>
      <c r="D93" s="77" t="s">
        <v>188</v>
      </c>
      <c r="E93" s="78">
        <v>2</v>
      </c>
      <c r="F93" s="114"/>
      <c r="G93" s="114">
        <f>F93*E93</f>
        <v>0</v>
      </c>
      <c r="H93" s="115">
        <v>0</v>
      </c>
    </row>
    <row r="94" spans="1:8" s="67" customFormat="1" ht="13.5" customHeight="1" thickBot="1">
      <c r="A94" s="82">
        <v>61</v>
      </c>
      <c r="B94" s="83" t="s">
        <v>189</v>
      </c>
      <c r="C94" s="83" t="s">
        <v>190</v>
      </c>
      <c r="D94" s="83" t="s">
        <v>35</v>
      </c>
      <c r="E94" s="84">
        <v>2</v>
      </c>
      <c r="F94" s="118"/>
      <c r="G94" s="114">
        <f aca="true" t="shared" si="4" ref="G94:G111">F94*E94</f>
        <v>0</v>
      </c>
      <c r="H94" s="119">
        <v>0.04814</v>
      </c>
    </row>
    <row r="95" spans="1:8" s="67" customFormat="1" ht="13.5" customHeight="1" thickBot="1">
      <c r="A95" s="91">
        <v>62</v>
      </c>
      <c r="B95" s="92" t="s">
        <v>191</v>
      </c>
      <c r="C95" s="92" t="s">
        <v>192</v>
      </c>
      <c r="D95" s="92" t="s">
        <v>35</v>
      </c>
      <c r="E95" s="93">
        <v>2</v>
      </c>
      <c r="F95" s="125"/>
      <c r="G95" s="126">
        <f t="shared" si="4"/>
        <v>0</v>
      </c>
      <c r="H95" s="126">
        <v>0.03</v>
      </c>
    </row>
    <row r="96" spans="1:8" s="67" customFormat="1" ht="13.5" customHeight="1" thickBot="1">
      <c r="A96" s="98">
        <v>63</v>
      </c>
      <c r="B96" s="99" t="s">
        <v>193</v>
      </c>
      <c r="C96" s="99" t="s">
        <v>194</v>
      </c>
      <c r="D96" s="99" t="s">
        <v>35</v>
      </c>
      <c r="E96" s="100">
        <v>2</v>
      </c>
      <c r="F96" s="129"/>
      <c r="G96" s="126">
        <f t="shared" si="4"/>
        <v>0</v>
      </c>
      <c r="H96" s="130">
        <v>0.03</v>
      </c>
    </row>
    <row r="97" spans="1:8" s="67" customFormat="1" ht="13.5" customHeight="1" thickBot="1">
      <c r="A97" s="98">
        <v>64</v>
      </c>
      <c r="B97" s="99" t="s">
        <v>195</v>
      </c>
      <c r="C97" s="99" t="s">
        <v>196</v>
      </c>
      <c r="D97" s="99" t="s">
        <v>35</v>
      </c>
      <c r="E97" s="100">
        <v>4</v>
      </c>
      <c r="F97" s="129"/>
      <c r="G97" s="126">
        <f t="shared" si="4"/>
        <v>0</v>
      </c>
      <c r="H97" s="130">
        <v>0.06</v>
      </c>
    </row>
    <row r="98" spans="1:8" s="67" customFormat="1" ht="13.5" customHeight="1" thickBot="1">
      <c r="A98" s="95">
        <v>65</v>
      </c>
      <c r="B98" s="96" t="s">
        <v>197</v>
      </c>
      <c r="C98" s="96" t="s">
        <v>198</v>
      </c>
      <c r="D98" s="96" t="s">
        <v>35</v>
      </c>
      <c r="E98" s="97">
        <v>2</v>
      </c>
      <c r="F98" s="127"/>
      <c r="G98" s="126">
        <f t="shared" si="4"/>
        <v>0</v>
      </c>
      <c r="H98" s="128">
        <v>0.03</v>
      </c>
    </row>
    <row r="99" spans="1:8" s="67" customFormat="1" ht="24" customHeight="1" thickBot="1">
      <c r="A99" s="76">
        <v>66</v>
      </c>
      <c r="B99" s="77" t="s">
        <v>199</v>
      </c>
      <c r="C99" s="77" t="s">
        <v>200</v>
      </c>
      <c r="D99" s="77" t="s">
        <v>188</v>
      </c>
      <c r="E99" s="78">
        <v>3</v>
      </c>
      <c r="F99" s="114"/>
      <c r="G99" s="114">
        <f t="shared" si="4"/>
        <v>0</v>
      </c>
      <c r="H99" s="115">
        <v>0</v>
      </c>
    </row>
    <row r="100" spans="1:8" s="67" customFormat="1" ht="13.5" customHeight="1" thickBot="1">
      <c r="A100" s="82">
        <v>67</v>
      </c>
      <c r="B100" s="83" t="s">
        <v>201</v>
      </c>
      <c r="C100" s="83" t="s">
        <v>202</v>
      </c>
      <c r="D100" s="83" t="s">
        <v>35</v>
      </c>
      <c r="E100" s="84">
        <v>1</v>
      </c>
      <c r="F100" s="118"/>
      <c r="G100" s="114">
        <f t="shared" si="4"/>
        <v>0</v>
      </c>
      <c r="H100" s="119">
        <v>0.02407</v>
      </c>
    </row>
    <row r="101" spans="1:8" s="67" customFormat="1" ht="24" customHeight="1" thickBot="1">
      <c r="A101" s="91">
        <v>68</v>
      </c>
      <c r="B101" s="92" t="s">
        <v>203</v>
      </c>
      <c r="C101" s="92" t="s">
        <v>204</v>
      </c>
      <c r="D101" s="92" t="s">
        <v>35</v>
      </c>
      <c r="E101" s="93">
        <v>3</v>
      </c>
      <c r="F101" s="125"/>
      <c r="G101" s="126">
        <f t="shared" si="4"/>
        <v>0</v>
      </c>
      <c r="H101" s="126">
        <v>0.045</v>
      </c>
    </row>
    <row r="102" spans="1:8" s="67" customFormat="1" ht="13.5" customHeight="1" thickBot="1">
      <c r="A102" s="95">
        <v>69</v>
      </c>
      <c r="B102" s="96" t="s">
        <v>205</v>
      </c>
      <c r="C102" s="96" t="s">
        <v>206</v>
      </c>
      <c r="D102" s="96" t="s">
        <v>35</v>
      </c>
      <c r="E102" s="97">
        <v>1</v>
      </c>
      <c r="F102" s="127"/>
      <c r="G102" s="126">
        <f t="shared" si="4"/>
        <v>0</v>
      </c>
      <c r="H102" s="128">
        <v>0.015</v>
      </c>
    </row>
    <row r="103" spans="1:8" s="67" customFormat="1" ht="24" customHeight="1" thickBot="1">
      <c r="A103" s="76">
        <v>70</v>
      </c>
      <c r="B103" s="77" t="s">
        <v>207</v>
      </c>
      <c r="C103" s="77" t="s">
        <v>208</v>
      </c>
      <c r="D103" s="77" t="s">
        <v>188</v>
      </c>
      <c r="E103" s="78">
        <v>2</v>
      </c>
      <c r="F103" s="114"/>
      <c r="G103" s="114">
        <f t="shared" si="4"/>
        <v>0</v>
      </c>
      <c r="H103" s="115">
        <v>0</v>
      </c>
    </row>
    <row r="104" spans="1:8" s="67" customFormat="1" ht="24" customHeight="1" thickBot="1">
      <c r="A104" s="82">
        <v>71</v>
      </c>
      <c r="B104" s="83" t="s">
        <v>209</v>
      </c>
      <c r="C104" s="83" t="s">
        <v>210</v>
      </c>
      <c r="D104" s="83" t="s">
        <v>188</v>
      </c>
      <c r="E104" s="84">
        <v>1</v>
      </c>
      <c r="F104" s="118"/>
      <c r="G104" s="114">
        <f t="shared" si="4"/>
        <v>0</v>
      </c>
      <c r="H104" s="119">
        <v>0.00264</v>
      </c>
    </row>
    <row r="105" spans="1:8" s="67" customFormat="1" ht="13.5" customHeight="1" thickBot="1">
      <c r="A105" s="91">
        <v>72</v>
      </c>
      <c r="B105" s="92" t="s">
        <v>211</v>
      </c>
      <c r="C105" s="92" t="s">
        <v>212</v>
      </c>
      <c r="D105" s="92" t="s">
        <v>35</v>
      </c>
      <c r="E105" s="93">
        <v>1</v>
      </c>
      <c r="F105" s="125"/>
      <c r="G105" s="126">
        <f>F105*E105</f>
        <v>0</v>
      </c>
      <c r="H105" s="126">
        <v>0.012</v>
      </c>
    </row>
    <row r="106" spans="1:8" s="67" customFormat="1" ht="13.5" customHeight="1" thickBot="1">
      <c r="A106" s="95">
        <v>73</v>
      </c>
      <c r="B106" s="96" t="s">
        <v>213</v>
      </c>
      <c r="C106" s="96" t="s">
        <v>214</v>
      </c>
      <c r="D106" s="96" t="s">
        <v>35</v>
      </c>
      <c r="E106" s="97">
        <v>1</v>
      </c>
      <c r="F106" s="127"/>
      <c r="G106" s="126">
        <f t="shared" si="4"/>
        <v>0</v>
      </c>
      <c r="H106" s="128">
        <v>0.012</v>
      </c>
    </row>
    <row r="107" spans="1:8" s="67" customFormat="1" ht="24" customHeight="1" thickBot="1">
      <c r="A107" s="73">
        <v>74</v>
      </c>
      <c r="B107" s="74" t="s">
        <v>215</v>
      </c>
      <c r="C107" s="74" t="s">
        <v>216</v>
      </c>
      <c r="D107" s="74" t="s">
        <v>188</v>
      </c>
      <c r="E107" s="75">
        <v>1</v>
      </c>
      <c r="F107" s="110"/>
      <c r="G107" s="114">
        <f t="shared" si="4"/>
        <v>0</v>
      </c>
      <c r="H107" s="111">
        <v>0.0018</v>
      </c>
    </row>
    <row r="108" spans="1:8" s="67" customFormat="1" ht="13.5" customHeight="1" thickBot="1">
      <c r="A108" s="91">
        <v>75</v>
      </c>
      <c r="B108" s="92" t="s">
        <v>217</v>
      </c>
      <c r="C108" s="92" t="s">
        <v>218</v>
      </c>
      <c r="D108" s="92" t="s">
        <v>35</v>
      </c>
      <c r="E108" s="93">
        <v>1</v>
      </c>
      <c r="F108" s="125"/>
      <c r="G108" s="126">
        <f t="shared" si="4"/>
        <v>0</v>
      </c>
      <c r="H108" s="126">
        <v>0.012</v>
      </c>
    </row>
    <row r="109" spans="1:8" s="67" customFormat="1" ht="13.5" customHeight="1" thickBot="1">
      <c r="A109" s="98">
        <v>76</v>
      </c>
      <c r="B109" s="99" t="s">
        <v>219</v>
      </c>
      <c r="C109" s="99" t="s">
        <v>220</v>
      </c>
      <c r="D109" s="99" t="s">
        <v>35</v>
      </c>
      <c r="E109" s="100">
        <v>1</v>
      </c>
      <c r="F109" s="129"/>
      <c r="G109" s="126">
        <f t="shared" si="4"/>
        <v>0</v>
      </c>
      <c r="H109" s="130">
        <v>0.012</v>
      </c>
    </row>
    <row r="110" spans="1:8" s="67" customFormat="1" ht="13.5" customHeight="1" thickBot="1">
      <c r="A110" s="95">
        <v>77</v>
      </c>
      <c r="B110" s="96" t="s">
        <v>221</v>
      </c>
      <c r="C110" s="96" t="s">
        <v>222</v>
      </c>
      <c r="D110" s="96" t="s">
        <v>35</v>
      </c>
      <c r="E110" s="97">
        <v>1</v>
      </c>
      <c r="F110" s="127"/>
      <c r="G110" s="126">
        <f t="shared" si="4"/>
        <v>0</v>
      </c>
      <c r="H110" s="128">
        <v>0.012</v>
      </c>
    </row>
    <row r="111" spans="1:8" s="67" customFormat="1" ht="24" customHeight="1" thickBot="1">
      <c r="A111" s="73">
        <v>78</v>
      </c>
      <c r="B111" s="74" t="s">
        <v>223</v>
      </c>
      <c r="C111" s="74" t="s">
        <v>224</v>
      </c>
      <c r="D111" s="74" t="s">
        <v>93</v>
      </c>
      <c r="E111" s="75">
        <v>306.59</v>
      </c>
      <c r="F111" s="110"/>
      <c r="G111" s="114">
        <f t="shared" si="4"/>
        <v>0</v>
      </c>
      <c r="H111" s="111">
        <v>0</v>
      </c>
    </row>
    <row r="112" spans="1:8" s="67" customFormat="1" ht="21" customHeight="1">
      <c r="A112" s="68"/>
      <c r="B112" s="69" t="s">
        <v>72</v>
      </c>
      <c r="C112" s="69" t="s">
        <v>225</v>
      </c>
      <c r="D112" s="69"/>
      <c r="E112" s="70"/>
      <c r="F112" s="112"/>
      <c r="G112" s="112">
        <f>SUM(G137+G126+G119+G113)</f>
        <v>0</v>
      </c>
      <c r="H112" s="122">
        <f>SUM(H137+H126+H119+H113)</f>
        <v>0.40575000000000006</v>
      </c>
    </row>
    <row r="113" spans="1:8" s="67" customFormat="1" ht="13.5" customHeight="1">
      <c r="A113" s="68"/>
      <c r="B113" s="69" t="s">
        <v>132</v>
      </c>
      <c r="C113" s="69" t="s">
        <v>226</v>
      </c>
      <c r="D113" s="69"/>
      <c r="E113" s="70"/>
      <c r="F113" s="112"/>
      <c r="G113" s="112">
        <f>SUM(G114:G118)</f>
        <v>0</v>
      </c>
      <c r="H113" s="113">
        <f>SUM(H114:H118)</f>
        <v>0.12</v>
      </c>
    </row>
    <row r="114" spans="1:8" s="67" customFormat="1" ht="13.5" customHeight="1" thickBot="1">
      <c r="A114" s="76">
        <v>79</v>
      </c>
      <c r="B114" s="77" t="s">
        <v>134</v>
      </c>
      <c r="C114" s="77" t="s">
        <v>135</v>
      </c>
      <c r="D114" s="77" t="s">
        <v>136</v>
      </c>
      <c r="E114" s="78">
        <v>6</v>
      </c>
      <c r="F114" s="114"/>
      <c r="G114" s="114">
        <f>F114*E114</f>
        <v>0</v>
      </c>
      <c r="H114" s="115">
        <v>0</v>
      </c>
    </row>
    <row r="115" spans="1:8" s="67" customFormat="1" ht="24" customHeight="1" thickBot="1">
      <c r="A115" s="82">
        <v>80</v>
      </c>
      <c r="B115" s="83" t="s">
        <v>137</v>
      </c>
      <c r="C115" s="83" t="s">
        <v>138</v>
      </c>
      <c r="D115" s="83" t="s">
        <v>136</v>
      </c>
      <c r="E115" s="84">
        <v>5</v>
      </c>
      <c r="F115" s="118"/>
      <c r="G115" s="114">
        <f>F115*E115</f>
        <v>0</v>
      </c>
      <c r="H115" s="119">
        <v>0</v>
      </c>
    </row>
    <row r="116" spans="1:8" s="67" customFormat="1" ht="13.5" customHeight="1" thickBot="1">
      <c r="A116" s="85">
        <v>81</v>
      </c>
      <c r="B116" s="86" t="s">
        <v>139</v>
      </c>
      <c r="C116" s="86" t="s">
        <v>140</v>
      </c>
      <c r="D116" s="86" t="s">
        <v>141</v>
      </c>
      <c r="E116" s="87">
        <v>3</v>
      </c>
      <c r="F116" s="120"/>
      <c r="G116" s="121">
        <f>F116*E116</f>
        <v>0</v>
      </c>
      <c r="H116" s="121">
        <v>0.12</v>
      </c>
    </row>
    <row r="117" spans="1:8" s="67" customFormat="1" ht="13.5" customHeight="1" thickBot="1">
      <c r="A117" s="88"/>
      <c r="B117" s="89"/>
      <c r="C117" s="89" t="s">
        <v>142</v>
      </c>
      <c r="D117" s="89"/>
      <c r="E117" s="90"/>
      <c r="F117" s="123"/>
      <c r="G117" s="123"/>
      <c r="H117" s="124"/>
    </row>
    <row r="118" spans="1:8" s="67" customFormat="1" ht="13.5" customHeight="1">
      <c r="A118" s="73">
        <v>82</v>
      </c>
      <c r="B118" s="74" t="s">
        <v>143</v>
      </c>
      <c r="C118" s="74" t="s">
        <v>144</v>
      </c>
      <c r="D118" s="74" t="s">
        <v>145</v>
      </c>
      <c r="E118" s="75">
        <v>5</v>
      </c>
      <c r="F118" s="110"/>
      <c r="G118" s="110">
        <f>F118*E118</f>
        <v>0</v>
      </c>
      <c r="H118" s="111">
        <v>0</v>
      </c>
    </row>
    <row r="119" spans="1:8" s="67" customFormat="1" ht="13.5" customHeight="1">
      <c r="A119" s="68"/>
      <c r="B119" s="69" t="s">
        <v>132</v>
      </c>
      <c r="C119" s="69" t="s">
        <v>227</v>
      </c>
      <c r="D119" s="69"/>
      <c r="E119" s="70"/>
      <c r="F119" s="112"/>
      <c r="G119" s="112">
        <f>SUM(G120:G125)</f>
        <v>0</v>
      </c>
      <c r="H119" s="113">
        <f>SUM(H120:H125)</f>
        <v>0.00263</v>
      </c>
    </row>
    <row r="120" spans="1:8" s="67" customFormat="1" ht="13.5" customHeight="1" thickBot="1">
      <c r="A120" s="76">
        <v>83</v>
      </c>
      <c r="B120" s="77" t="s">
        <v>147</v>
      </c>
      <c r="C120" s="77" t="s">
        <v>148</v>
      </c>
      <c r="D120" s="77" t="s">
        <v>149</v>
      </c>
      <c r="E120" s="78">
        <v>1</v>
      </c>
      <c r="F120" s="114"/>
      <c r="G120" s="114">
        <f aca="true" t="shared" si="5" ref="G120:G125">F120*E120</f>
        <v>0</v>
      </c>
      <c r="H120" s="115">
        <v>0.00035</v>
      </c>
    </row>
    <row r="121" spans="1:8" s="67" customFormat="1" ht="13.5" customHeight="1" thickBot="1">
      <c r="A121" s="79">
        <v>84</v>
      </c>
      <c r="B121" s="80" t="s">
        <v>150</v>
      </c>
      <c r="C121" s="80" t="s">
        <v>151</v>
      </c>
      <c r="D121" s="80" t="s">
        <v>149</v>
      </c>
      <c r="E121" s="81">
        <v>2</v>
      </c>
      <c r="F121" s="116"/>
      <c r="G121" s="114">
        <f t="shared" si="5"/>
        <v>0</v>
      </c>
      <c r="H121" s="117">
        <v>0.00228</v>
      </c>
    </row>
    <row r="122" spans="1:8" s="67" customFormat="1" ht="13.5" customHeight="1" thickBot="1">
      <c r="A122" s="79">
        <v>85</v>
      </c>
      <c r="B122" s="80" t="s">
        <v>152</v>
      </c>
      <c r="C122" s="80" t="s">
        <v>153</v>
      </c>
      <c r="D122" s="80" t="s">
        <v>35</v>
      </c>
      <c r="E122" s="81">
        <v>1</v>
      </c>
      <c r="F122" s="116"/>
      <c r="G122" s="114">
        <f t="shared" si="5"/>
        <v>0</v>
      </c>
      <c r="H122" s="117">
        <v>0</v>
      </c>
    </row>
    <row r="123" spans="1:8" s="67" customFormat="1" ht="13.5" customHeight="1" thickBot="1">
      <c r="A123" s="79">
        <v>86</v>
      </c>
      <c r="B123" s="80" t="s">
        <v>154</v>
      </c>
      <c r="C123" s="80" t="s">
        <v>155</v>
      </c>
      <c r="D123" s="80" t="s">
        <v>35</v>
      </c>
      <c r="E123" s="81">
        <v>2</v>
      </c>
      <c r="F123" s="116"/>
      <c r="G123" s="114">
        <f t="shared" si="5"/>
        <v>0</v>
      </c>
      <c r="H123" s="117">
        <v>0</v>
      </c>
    </row>
    <row r="124" spans="1:8" s="67" customFormat="1" ht="13.5" customHeight="1" thickBot="1">
      <c r="A124" s="79">
        <v>87</v>
      </c>
      <c r="B124" s="80" t="s">
        <v>156</v>
      </c>
      <c r="C124" s="80" t="s">
        <v>157</v>
      </c>
      <c r="D124" s="80" t="s">
        <v>149</v>
      </c>
      <c r="E124" s="81">
        <v>3</v>
      </c>
      <c r="F124" s="116"/>
      <c r="G124" s="114">
        <f t="shared" si="5"/>
        <v>0</v>
      </c>
      <c r="H124" s="117">
        <v>0</v>
      </c>
    </row>
    <row r="125" spans="1:8" s="67" customFormat="1" ht="24" customHeight="1" thickBot="1">
      <c r="A125" s="82">
        <v>88</v>
      </c>
      <c r="B125" s="83" t="s">
        <v>160</v>
      </c>
      <c r="C125" s="83" t="s">
        <v>161</v>
      </c>
      <c r="D125" s="83" t="s">
        <v>93</v>
      </c>
      <c r="E125" s="84">
        <v>12.55</v>
      </c>
      <c r="F125" s="118"/>
      <c r="G125" s="114">
        <f t="shared" si="5"/>
        <v>0</v>
      </c>
      <c r="H125" s="119">
        <v>0</v>
      </c>
    </row>
    <row r="126" spans="1:8" s="67" customFormat="1" ht="13.5" customHeight="1" thickBot="1">
      <c r="A126" s="68"/>
      <c r="B126" s="69" t="s">
        <v>162</v>
      </c>
      <c r="C126" s="69" t="s">
        <v>228</v>
      </c>
      <c r="D126" s="69"/>
      <c r="E126" s="70"/>
      <c r="F126" s="112"/>
      <c r="G126" s="112">
        <f>SUM(G127:G136)</f>
        <v>0</v>
      </c>
      <c r="H126" s="113">
        <f>SUM(H127:H136)</f>
        <v>0.02054</v>
      </c>
    </row>
    <row r="127" spans="1:8" s="67" customFormat="1" ht="13.5" customHeight="1" thickBot="1">
      <c r="A127" s="76">
        <v>89</v>
      </c>
      <c r="B127" s="77" t="s">
        <v>164</v>
      </c>
      <c r="C127" s="77" t="s">
        <v>165</v>
      </c>
      <c r="D127" s="77" t="s">
        <v>149</v>
      </c>
      <c r="E127" s="78">
        <v>20</v>
      </c>
      <c r="F127" s="114"/>
      <c r="G127" s="114">
        <f>F127*E127</f>
        <v>0</v>
      </c>
      <c r="H127" s="115">
        <v>0.012</v>
      </c>
    </row>
    <row r="128" spans="1:8" s="67" customFormat="1" ht="13.5" customHeight="1" thickBot="1">
      <c r="A128" s="79">
        <v>90</v>
      </c>
      <c r="B128" s="80" t="s">
        <v>166</v>
      </c>
      <c r="C128" s="80" t="s">
        <v>167</v>
      </c>
      <c r="D128" s="80" t="s">
        <v>149</v>
      </c>
      <c r="E128" s="81">
        <v>8</v>
      </c>
      <c r="F128" s="116"/>
      <c r="G128" s="114">
        <f aca="true" t="shared" si="6" ref="G128:G136">F128*E128</f>
        <v>0</v>
      </c>
      <c r="H128" s="117">
        <v>0.00776</v>
      </c>
    </row>
    <row r="129" spans="1:8" s="67" customFormat="1" ht="13.5" customHeight="1" thickBot="1">
      <c r="A129" s="79">
        <v>91</v>
      </c>
      <c r="B129" s="80" t="s">
        <v>168</v>
      </c>
      <c r="C129" s="80" t="s">
        <v>169</v>
      </c>
      <c r="D129" s="80" t="s">
        <v>35</v>
      </c>
      <c r="E129" s="81">
        <v>4</v>
      </c>
      <c r="F129" s="116"/>
      <c r="G129" s="114">
        <f t="shared" si="6"/>
        <v>0</v>
      </c>
      <c r="H129" s="117">
        <v>0.00052</v>
      </c>
    </row>
    <row r="130" spans="1:8" s="67" customFormat="1" ht="13.5" customHeight="1" thickBot="1">
      <c r="A130" s="79">
        <v>92</v>
      </c>
      <c r="B130" s="80" t="s">
        <v>170</v>
      </c>
      <c r="C130" s="80" t="s">
        <v>171</v>
      </c>
      <c r="D130" s="80" t="s">
        <v>35</v>
      </c>
      <c r="E130" s="81">
        <v>2</v>
      </c>
      <c r="F130" s="116"/>
      <c r="G130" s="114">
        <f t="shared" si="6"/>
        <v>0</v>
      </c>
      <c r="H130" s="117">
        <v>0.00026</v>
      </c>
    </row>
    <row r="131" spans="1:8" s="67" customFormat="1" ht="13.5" customHeight="1" thickBot="1">
      <c r="A131" s="79">
        <v>93</v>
      </c>
      <c r="B131" s="80" t="s">
        <v>172</v>
      </c>
      <c r="C131" s="80" t="s">
        <v>173</v>
      </c>
      <c r="D131" s="80" t="s">
        <v>35</v>
      </c>
      <c r="E131" s="81">
        <v>4</v>
      </c>
      <c r="F131" s="116"/>
      <c r="G131" s="114">
        <f t="shared" si="6"/>
        <v>0</v>
      </c>
      <c r="H131" s="117">
        <v>0</v>
      </c>
    </row>
    <row r="132" spans="1:8" s="67" customFormat="1" ht="13.5" customHeight="1" thickBot="1">
      <c r="A132" s="79">
        <v>94</v>
      </c>
      <c r="B132" s="80" t="s">
        <v>174</v>
      </c>
      <c r="C132" s="80" t="s">
        <v>175</v>
      </c>
      <c r="D132" s="80" t="s">
        <v>35</v>
      </c>
      <c r="E132" s="81">
        <v>4</v>
      </c>
      <c r="F132" s="116"/>
      <c r="G132" s="114">
        <f t="shared" si="6"/>
        <v>0</v>
      </c>
      <c r="H132" s="117">
        <v>0</v>
      </c>
    </row>
    <row r="133" spans="1:8" s="67" customFormat="1" ht="13.5" customHeight="1" thickBot="1">
      <c r="A133" s="79">
        <v>95</v>
      </c>
      <c r="B133" s="80" t="s">
        <v>176</v>
      </c>
      <c r="C133" s="80" t="s">
        <v>177</v>
      </c>
      <c r="D133" s="80" t="s">
        <v>149</v>
      </c>
      <c r="E133" s="81">
        <v>20</v>
      </c>
      <c r="F133" s="116"/>
      <c r="G133" s="114">
        <f t="shared" si="6"/>
        <v>0</v>
      </c>
      <c r="H133" s="117">
        <v>0</v>
      </c>
    </row>
    <row r="134" spans="1:8" s="67" customFormat="1" ht="13.5" customHeight="1" thickBot="1">
      <c r="A134" s="79">
        <v>96</v>
      </c>
      <c r="B134" s="80" t="s">
        <v>178</v>
      </c>
      <c r="C134" s="80" t="s">
        <v>179</v>
      </c>
      <c r="D134" s="80" t="s">
        <v>149</v>
      </c>
      <c r="E134" s="81">
        <v>8</v>
      </c>
      <c r="F134" s="116"/>
      <c r="G134" s="114">
        <f t="shared" si="6"/>
        <v>0</v>
      </c>
      <c r="H134" s="117">
        <v>0</v>
      </c>
    </row>
    <row r="135" spans="1:8" s="67" customFormat="1" ht="13.5" customHeight="1" thickBot="1">
      <c r="A135" s="79">
        <v>97</v>
      </c>
      <c r="B135" s="80" t="s">
        <v>180</v>
      </c>
      <c r="C135" s="80" t="s">
        <v>181</v>
      </c>
      <c r="D135" s="80" t="s">
        <v>35</v>
      </c>
      <c r="E135" s="81">
        <v>2</v>
      </c>
      <c r="F135" s="116"/>
      <c r="G135" s="114">
        <f t="shared" si="6"/>
        <v>0</v>
      </c>
      <c r="H135" s="117">
        <v>0</v>
      </c>
    </row>
    <row r="136" spans="1:8" s="67" customFormat="1" ht="24" customHeight="1" thickBot="1">
      <c r="A136" s="82">
        <v>98</v>
      </c>
      <c r="B136" s="83" t="s">
        <v>182</v>
      </c>
      <c r="C136" s="83" t="s">
        <v>183</v>
      </c>
      <c r="D136" s="83" t="s">
        <v>93</v>
      </c>
      <c r="E136" s="84">
        <v>75.06</v>
      </c>
      <c r="F136" s="118"/>
      <c r="G136" s="114">
        <f t="shared" si="6"/>
        <v>0</v>
      </c>
      <c r="H136" s="119">
        <v>0</v>
      </c>
    </row>
    <row r="137" spans="1:8" s="67" customFormat="1" ht="13.5" customHeight="1" thickBot="1">
      <c r="A137" s="68"/>
      <c r="B137" s="69" t="s">
        <v>184</v>
      </c>
      <c r="C137" s="69" t="s">
        <v>229</v>
      </c>
      <c r="D137" s="69"/>
      <c r="E137" s="70"/>
      <c r="F137" s="112"/>
      <c r="G137" s="112">
        <f>SUM(G138:G152)</f>
        <v>0</v>
      </c>
      <c r="H137" s="113">
        <f>SUM(H138:H152)</f>
        <v>0.26258000000000004</v>
      </c>
    </row>
    <row r="138" spans="1:8" s="67" customFormat="1" ht="24" customHeight="1" thickBot="1">
      <c r="A138" s="76">
        <v>99</v>
      </c>
      <c r="B138" s="77" t="s">
        <v>186</v>
      </c>
      <c r="C138" s="77" t="s">
        <v>187</v>
      </c>
      <c r="D138" s="77" t="s">
        <v>188</v>
      </c>
      <c r="E138" s="78">
        <v>2</v>
      </c>
      <c r="F138" s="114"/>
      <c r="G138" s="114">
        <f>F138*E138</f>
        <v>0</v>
      </c>
      <c r="H138" s="115">
        <v>0</v>
      </c>
    </row>
    <row r="139" spans="1:8" s="67" customFormat="1" ht="13.5" customHeight="1" thickBot="1">
      <c r="A139" s="82">
        <v>100</v>
      </c>
      <c r="B139" s="83" t="s">
        <v>189</v>
      </c>
      <c r="C139" s="83" t="s">
        <v>190</v>
      </c>
      <c r="D139" s="83" t="s">
        <v>35</v>
      </c>
      <c r="E139" s="84">
        <v>2</v>
      </c>
      <c r="F139" s="118"/>
      <c r="G139" s="114">
        <f aca="true" t="shared" si="7" ref="G139:G152">F139*E139</f>
        <v>0</v>
      </c>
      <c r="H139" s="119">
        <v>0.04814</v>
      </c>
    </row>
    <row r="140" spans="1:8" s="67" customFormat="1" ht="13.5" customHeight="1">
      <c r="A140" s="91">
        <v>101</v>
      </c>
      <c r="B140" s="92" t="s">
        <v>191</v>
      </c>
      <c r="C140" s="92" t="s">
        <v>192</v>
      </c>
      <c r="D140" s="92" t="s">
        <v>35</v>
      </c>
      <c r="E140" s="93">
        <v>2</v>
      </c>
      <c r="F140" s="125"/>
      <c r="G140" s="130">
        <f t="shared" si="7"/>
        <v>0</v>
      </c>
      <c r="H140" s="126">
        <v>0.03</v>
      </c>
    </row>
    <row r="141" spans="1:8" s="67" customFormat="1" ht="13.5" customHeight="1">
      <c r="A141" s="98">
        <v>102</v>
      </c>
      <c r="B141" s="99" t="s">
        <v>193</v>
      </c>
      <c r="C141" s="99" t="s">
        <v>194</v>
      </c>
      <c r="D141" s="99" t="s">
        <v>35</v>
      </c>
      <c r="E141" s="100">
        <v>2</v>
      </c>
      <c r="F141" s="129"/>
      <c r="G141" s="130">
        <f t="shared" si="7"/>
        <v>0</v>
      </c>
      <c r="H141" s="130">
        <v>0.03</v>
      </c>
    </row>
    <row r="142" spans="1:8" s="67" customFormat="1" ht="13.5" customHeight="1">
      <c r="A142" s="98">
        <v>103</v>
      </c>
      <c r="B142" s="99" t="s">
        <v>195</v>
      </c>
      <c r="C142" s="99" t="s">
        <v>196</v>
      </c>
      <c r="D142" s="99" t="s">
        <v>35</v>
      </c>
      <c r="E142" s="100">
        <v>4</v>
      </c>
      <c r="F142" s="129"/>
      <c r="G142" s="130">
        <f t="shared" si="7"/>
        <v>0</v>
      </c>
      <c r="H142" s="130">
        <v>0.06</v>
      </c>
    </row>
    <row r="143" spans="1:8" s="67" customFormat="1" ht="13.5" customHeight="1" thickBot="1">
      <c r="A143" s="95">
        <v>104</v>
      </c>
      <c r="B143" s="96" t="s">
        <v>197</v>
      </c>
      <c r="C143" s="96" t="s">
        <v>198</v>
      </c>
      <c r="D143" s="96" t="s">
        <v>35</v>
      </c>
      <c r="E143" s="97">
        <v>2</v>
      </c>
      <c r="F143" s="127"/>
      <c r="G143" s="130">
        <f t="shared" si="7"/>
        <v>0</v>
      </c>
      <c r="H143" s="128">
        <v>0.03</v>
      </c>
    </row>
    <row r="144" spans="1:8" s="67" customFormat="1" ht="24" customHeight="1" thickBot="1">
      <c r="A144" s="76">
        <v>105</v>
      </c>
      <c r="B144" s="77" t="s">
        <v>207</v>
      </c>
      <c r="C144" s="77" t="s">
        <v>208</v>
      </c>
      <c r="D144" s="77" t="s">
        <v>188</v>
      </c>
      <c r="E144" s="78">
        <v>2</v>
      </c>
      <c r="F144" s="114"/>
      <c r="G144" s="114">
        <f t="shared" si="7"/>
        <v>0</v>
      </c>
      <c r="H144" s="115">
        <v>0</v>
      </c>
    </row>
    <row r="145" spans="1:8" s="67" customFormat="1" ht="24" customHeight="1" thickBot="1">
      <c r="A145" s="82">
        <v>106</v>
      </c>
      <c r="B145" s="83" t="s">
        <v>209</v>
      </c>
      <c r="C145" s="83" t="s">
        <v>210</v>
      </c>
      <c r="D145" s="83" t="s">
        <v>188</v>
      </c>
      <c r="E145" s="84">
        <v>1</v>
      </c>
      <c r="F145" s="118"/>
      <c r="G145" s="114">
        <f t="shared" si="7"/>
        <v>0</v>
      </c>
      <c r="H145" s="119">
        <v>0.00264</v>
      </c>
    </row>
    <row r="146" spans="1:8" s="67" customFormat="1" ht="13.5" customHeight="1">
      <c r="A146" s="91">
        <v>107</v>
      </c>
      <c r="B146" s="92" t="s">
        <v>211</v>
      </c>
      <c r="C146" s="92" t="s">
        <v>212</v>
      </c>
      <c r="D146" s="92" t="s">
        <v>35</v>
      </c>
      <c r="E146" s="93">
        <v>1</v>
      </c>
      <c r="F146" s="125"/>
      <c r="G146" s="130">
        <f t="shared" si="7"/>
        <v>0</v>
      </c>
      <c r="H146" s="126">
        <v>0.012</v>
      </c>
    </row>
    <row r="147" spans="1:8" s="67" customFormat="1" ht="13.5" customHeight="1" thickBot="1">
      <c r="A147" s="95">
        <v>108</v>
      </c>
      <c r="B147" s="96" t="s">
        <v>213</v>
      </c>
      <c r="C147" s="96" t="s">
        <v>214</v>
      </c>
      <c r="D147" s="96" t="s">
        <v>35</v>
      </c>
      <c r="E147" s="97">
        <v>1</v>
      </c>
      <c r="F147" s="127"/>
      <c r="G147" s="130">
        <f t="shared" si="7"/>
        <v>0</v>
      </c>
      <c r="H147" s="128">
        <v>0.012</v>
      </c>
    </row>
    <row r="148" spans="1:13" s="67" customFormat="1" ht="24" customHeight="1" thickBot="1">
      <c r="A148" s="73">
        <v>109</v>
      </c>
      <c r="B148" s="74" t="s">
        <v>215</v>
      </c>
      <c r="C148" s="74" t="s">
        <v>216</v>
      </c>
      <c r="D148" s="74" t="s">
        <v>188</v>
      </c>
      <c r="E148" s="75">
        <v>1</v>
      </c>
      <c r="F148" s="110"/>
      <c r="G148" s="114">
        <f t="shared" si="7"/>
        <v>0</v>
      </c>
      <c r="H148" s="111">
        <v>0.0018</v>
      </c>
      <c r="M148" s="101"/>
    </row>
    <row r="149" spans="1:8" s="67" customFormat="1" ht="13.5" customHeight="1">
      <c r="A149" s="91">
        <v>110</v>
      </c>
      <c r="B149" s="92" t="s">
        <v>217</v>
      </c>
      <c r="C149" s="92" t="s">
        <v>218</v>
      </c>
      <c r="D149" s="92" t="s">
        <v>35</v>
      </c>
      <c r="E149" s="93">
        <v>1</v>
      </c>
      <c r="F149" s="125"/>
      <c r="G149" s="130">
        <f t="shared" si="7"/>
        <v>0</v>
      </c>
      <c r="H149" s="126">
        <v>0.012</v>
      </c>
    </row>
    <row r="150" spans="1:8" s="67" customFormat="1" ht="13.5" customHeight="1">
      <c r="A150" s="98">
        <v>111</v>
      </c>
      <c r="B150" s="99" t="s">
        <v>219</v>
      </c>
      <c r="C150" s="99" t="s">
        <v>220</v>
      </c>
      <c r="D150" s="99" t="s">
        <v>35</v>
      </c>
      <c r="E150" s="100">
        <v>1</v>
      </c>
      <c r="F150" s="129"/>
      <c r="G150" s="130">
        <f t="shared" si="7"/>
        <v>0</v>
      </c>
      <c r="H150" s="130">
        <v>0.012</v>
      </c>
    </row>
    <row r="151" spans="1:8" s="67" customFormat="1" ht="13.5" customHeight="1" thickBot="1">
      <c r="A151" s="95">
        <v>112</v>
      </c>
      <c r="B151" s="96" t="s">
        <v>221</v>
      </c>
      <c r="C151" s="96" t="s">
        <v>222</v>
      </c>
      <c r="D151" s="96" t="s">
        <v>35</v>
      </c>
      <c r="E151" s="97">
        <v>1</v>
      </c>
      <c r="F151" s="127"/>
      <c r="G151" s="130">
        <f t="shared" si="7"/>
        <v>0</v>
      </c>
      <c r="H151" s="128">
        <v>0.012</v>
      </c>
    </row>
    <row r="152" spans="1:8" s="67" customFormat="1" ht="24" customHeight="1" thickBot="1">
      <c r="A152" s="73">
        <v>113</v>
      </c>
      <c r="B152" s="74" t="s">
        <v>223</v>
      </c>
      <c r="C152" s="74" t="s">
        <v>224</v>
      </c>
      <c r="D152" s="74" t="s">
        <v>93</v>
      </c>
      <c r="E152" s="75">
        <v>96.69</v>
      </c>
      <c r="F152" s="110"/>
      <c r="G152" s="114">
        <f t="shared" si="7"/>
        <v>0</v>
      </c>
      <c r="H152" s="111">
        <v>0</v>
      </c>
    </row>
    <row r="153" spans="1:8" s="67" customFormat="1" ht="21" customHeight="1">
      <c r="A153" s="68"/>
      <c r="B153" s="69" t="s">
        <v>230</v>
      </c>
      <c r="C153" s="69" t="s">
        <v>231</v>
      </c>
      <c r="D153" s="69"/>
      <c r="E153" s="70"/>
      <c r="F153" s="112"/>
      <c r="G153" s="112">
        <f>SUM(G154)</f>
        <v>0</v>
      </c>
      <c r="H153" s="122">
        <f>SUM(H154)</f>
        <v>0.00804</v>
      </c>
    </row>
    <row r="154" spans="1:8" s="67" customFormat="1" ht="21" customHeight="1">
      <c r="A154" s="68"/>
      <c r="B154" s="69" t="s">
        <v>232</v>
      </c>
      <c r="C154" s="69" t="s">
        <v>233</v>
      </c>
      <c r="D154" s="69"/>
      <c r="E154" s="70"/>
      <c r="F154" s="112"/>
      <c r="G154" s="112">
        <f>SUM(G155:G166)</f>
        <v>0</v>
      </c>
      <c r="H154" s="113">
        <f>SUM(H155:H166)</f>
        <v>0.00804</v>
      </c>
    </row>
    <row r="155" spans="1:8" s="67" customFormat="1" ht="24" customHeight="1" thickBot="1">
      <c r="A155" s="76">
        <v>114</v>
      </c>
      <c r="B155" s="77" t="s">
        <v>234</v>
      </c>
      <c r="C155" s="77" t="s">
        <v>235</v>
      </c>
      <c r="D155" s="77" t="s">
        <v>236</v>
      </c>
      <c r="E155" s="78">
        <v>1</v>
      </c>
      <c r="F155" s="114"/>
      <c r="G155" s="114">
        <f>F155*E155</f>
        <v>0</v>
      </c>
      <c r="H155" s="115">
        <v>0</v>
      </c>
    </row>
    <row r="156" spans="1:8" s="67" customFormat="1" ht="24" customHeight="1" thickBot="1">
      <c r="A156" s="79">
        <v>115</v>
      </c>
      <c r="B156" s="80" t="s">
        <v>237</v>
      </c>
      <c r="C156" s="80" t="s">
        <v>238</v>
      </c>
      <c r="D156" s="80" t="s">
        <v>236</v>
      </c>
      <c r="E156" s="81">
        <v>1</v>
      </c>
      <c r="F156" s="116"/>
      <c r="G156" s="114">
        <f aca="true" t="shared" si="8" ref="G156:G166">F156*E156</f>
        <v>0</v>
      </c>
      <c r="H156" s="117">
        <v>0</v>
      </c>
    </row>
    <row r="157" spans="1:8" s="67" customFormat="1" ht="24" customHeight="1" thickBot="1">
      <c r="A157" s="82">
        <v>116</v>
      </c>
      <c r="B157" s="83" t="s">
        <v>239</v>
      </c>
      <c r="C157" s="83" t="s">
        <v>240</v>
      </c>
      <c r="D157" s="83" t="s">
        <v>236</v>
      </c>
      <c r="E157" s="84">
        <v>1</v>
      </c>
      <c r="F157" s="118"/>
      <c r="G157" s="114">
        <f t="shared" si="8"/>
        <v>0</v>
      </c>
      <c r="H157" s="119">
        <v>0</v>
      </c>
    </row>
    <row r="158" spans="1:8" s="67" customFormat="1" ht="13.5" customHeight="1">
      <c r="A158" s="91">
        <v>117</v>
      </c>
      <c r="B158" s="92" t="s">
        <v>241</v>
      </c>
      <c r="C158" s="92" t="s">
        <v>242</v>
      </c>
      <c r="D158" s="92" t="s">
        <v>149</v>
      </c>
      <c r="E158" s="93">
        <v>35</v>
      </c>
      <c r="F158" s="125"/>
      <c r="G158" s="130">
        <f t="shared" si="8"/>
        <v>0</v>
      </c>
      <c r="H158" s="126">
        <v>0.0042</v>
      </c>
    </row>
    <row r="159" spans="1:8" s="67" customFormat="1" ht="13.5" customHeight="1">
      <c r="A159" s="98">
        <v>118</v>
      </c>
      <c r="B159" s="99" t="s">
        <v>243</v>
      </c>
      <c r="C159" s="99" t="s">
        <v>244</v>
      </c>
      <c r="D159" s="99" t="s">
        <v>35</v>
      </c>
      <c r="E159" s="100">
        <v>4</v>
      </c>
      <c r="F159" s="129"/>
      <c r="G159" s="130">
        <f t="shared" si="8"/>
        <v>0</v>
      </c>
      <c r="H159" s="130">
        <v>0.00048</v>
      </c>
    </row>
    <row r="160" spans="1:8" s="67" customFormat="1" ht="13.5" customHeight="1">
      <c r="A160" s="98">
        <v>119</v>
      </c>
      <c r="B160" s="99" t="s">
        <v>245</v>
      </c>
      <c r="C160" s="99" t="s">
        <v>246</v>
      </c>
      <c r="D160" s="99" t="s">
        <v>35</v>
      </c>
      <c r="E160" s="100">
        <v>2</v>
      </c>
      <c r="F160" s="129"/>
      <c r="G160" s="130">
        <f t="shared" si="8"/>
        <v>0</v>
      </c>
      <c r="H160" s="130">
        <v>0.00024</v>
      </c>
    </row>
    <row r="161" spans="1:8" s="67" customFormat="1" ht="13.5" customHeight="1">
      <c r="A161" s="98">
        <v>120</v>
      </c>
      <c r="B161" s="99" t="s">
        <v>247</v>
      </c>
      <c r="C161" s="99" t="s">
        <v>248</v>
      </c>
      <c r="D161" s="99" t="s">
        <v>35</v>
      </c>
      <c r="E161" s="100">
        <v>2</v>
      </c>
      <c r="F161" s="129"/>
      <c r="G161" s="130">
        <f t="shared" si="8"/>
        <v>0</v>
      </c>
      <c r="H161" s="130">
        <v>0.00024</v>
      </c>
    </row>
    <row r="162" spans="1:8" s="67" customFormat="1" ht="13.5" customHeight="1">
      <c r="A162" s="98">
        <v>121</v>
      </c>
      <c r="B162" s="99" t="s">
        <v>249</v>
      </c>
      <c r="C162" s="99" t="s">
        <v>250</v>
      </c>
      <c r="D162" s="99" t="s">
        <v>35</v>
      </c>
      <c r="E162" s="100">
        <v>10</v>
      </c>
      <c r="F162" s="129"/>
      <c r="G162" s="130">
        <f t="shared" si="8"/>
        <v>0</v>
      </c>
      <c r="H162" s="130">
        <v>0.0012</v>
      </c>
    </row>
    <row r="163" spans="1:8" s="67" customFormat="1" ht="13.5" customHeight="1">
      <c r="A163" s="98">
        <v>122</v>
      </c>
      <c r="B163" s="99" t="s">
        <v>251</v>
      </c>
      <c r="C163" s="99" t="s">
        <v>252</v>
      </c>
      <c r="D163" s="99" t="s">
        <v>35</v>
      </c>
      <c r="E163" s="100">
        <v>6</v>
      </c>
      <c r="F163" s="129"/>
      <c r="G163" s="130">
        <f t="shared" si="8"/>
        <v>0</v>
      </c>
      <c r="H163" s="130">
        <v>0.00072</v>
      </c>
    </row>
    <row r="164" spans="1:8" s="67" customFormat="1" ht="13.5" customHeight="1">
      <c r="A164" s="98">
        <v>123</v>
      </c>
      <c r="B164" s="99" t="s">
        <v>253</v>
      </c>
      <c r="C164" s="99" t="s">
        <v>254</v>
      </c>
      <c r="D164" s="99" t="s">
        <v>35</v>
      </c>
      <c r="E164" s="100">
        <v>6</v>
      </c>
      <c r="F164" s="129"/>
      <c r="G164" s="130">
        <f t="shared" si="8"/>
        <v>0</v>
      </c>
      <c r="H164" s="130">
        <v>0.00072</v>
      </c>
    </row>
    <row r="165" spans="1:8" s="67" customFormat="1" ht="13.5" customHeight="1">
      <c r="A165" s="98">
        <v>124</v>
      </c>
      <c r="B165" s="99" t="s">
        <v>255</v>
      </c>
      <c r="C165" s="99" t="s">
        <v>256</v>
      </c>
      <c r="D165" s="99" t="s">
        <v>35</v>
      </c>
      <c r="E165" s="100">
        <v>1</v>
      </c>
      <c r="F165" s="129"/>
      <c r="G165" s="130">
        <f t="shared" si="8"/>
        <v>0</v>
      </c>
      <c r="H165" s="130">
        <v>0.00012</v>
      </c>
    </row>
    <row r="166" spans="1:8" s="67" customFormat="1" ht="13.5" customHeight="1" thickBot="1">
      <c r="A166" s="95">
        <v>125</v>
      </c>
      <c r="B166" s="96" t="s">
        <v>257</v>
      </c>
      <c r="C166" s="96" t="s">
        <v>258</v>
      </c>
      <c r="D166" s="96" t="s">
        <v>259</v>
      </c>
      <c r="E166" s="97">
        <v>1</v>
      </c>
      <c r="F166" s="127"/>
      <c r="G166" s="130">
        <f t="shared" si="8"/>
        <v>0</v>
      </c>
      <c r="H166" s="128">
        <v>0.00012</v>
      </c>
    </row>
    <row r="167" spans="1:8" s="67" customFormat="1" ht="21" customHeight="1">
      <c r="A167" s="102"/>
      <c r="B167" s="103"/>
      <c r="C167" s="103" t="s">
        <v>260</v>
      </c>
      <c r="D167" s="103"/>
      <c r="E167" s="104"/>
      <c r="F167" s="131"/>
      <c r="G167" s="131">
        <f>SUM(G11+G36+G153)</f>
        <v>0</v>
      </c>
      <c r="H167" s="132">
        <f>SUM(H11+H36+H153)</f>
        <v>6.67141662</v>
      </c>
    </row>
  </sheetData>
  <sheetProtection password="CF38" sheet="1"/>
  <protectedRanges>
    <protectedRange sqref="F13:H167" name="Oblast1"/>
  </protectedRanges>
  <printOptions/>
  <pageMargins left="0.39375001192092896" right="0.39375001192092896" top="0.7875000238418579" bottom="0.7875000238418579" header="0" footer="0"/>
  <pageSetup fitToHeight="1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73"/>
  <sheetViews>
    <sheetView zoomScalePageLayoutView="0" workbookViewId="0" topLeftCell="A43">
      <selection activeCell="Q75" sqref="Q75"/>
    </sheetView>
  </sheetViews>
  <sheetFormatPr defaultColWidth="9.33203125" defaultRowHeight="10.5"/>
  <cols>
    <col min="3" max="3" width="18.5" style="0" customWidth="1"/>
  </cols>
  <sheetData>
    <row r="4" spans="1:8" ht="11.25">
      <c r="A4" s="11"/>
      <c r="B4" s="12"/>
      <c r="C4" s="12"/>
      <c r="D4" s="12"/>
      <c r="E4" s="13"/>
      <c r="F4" s="14"/>
      <c r="G4" s="14"/>
      <c r="H4" s="63"/>
    </row>
    <row r="5" spans="1:8" ht="32.25" customHeight="1" thickBot="1">
      <c r="A5" s="11"/>
      <c r="B5" s="12"/>
      <c r="C5" s="12"/>
      <c r="D5" s="12"/>
      <c r="E5" s="13"/>
      <c r="F5" s="14"/>
      <c r="G5" s="14"/>
      <c r="H5" s="13"/>
    </row>
    <row r="6" spans="1:8" ht="38.25" customHeight="1" thickBot="1">
      <c r="A6" s="15"/>
      <c r="B6" s="16"/>
      <c r="C6" s="16"/>
      <c r="D6" s="16"/>
      <c r="E6" s="17"/>
      <c r="F6" s="18"/>
      <c r="G6" s="66"/>
      <c r="H6" s="19"/>
    </row>
    <row r="7" spans="1:8" ht="12" thickBot="1">
      <c r="A7" s="11"/>
      <c r="B7" s="12"/>
      <c r="C7" s="12"/>
      <c r="D7" s="12"/>
      <c r="E7" s="13"/>
      <c r="F7" s="14"/>
      <c r="G7" s="14"/>
      <c r="H7" s="13"/>
    </row>
    <row r="8" spans="1:8" ht="12" thickBot="1">
      <c r="A8" s="20"/>
      <c r="B8" s="21"/>
      <c r="C8" s="21"/>
      <c r="D8" s="21"/>
      <c r="E8" s="22"/>
      <c r="F8" s="23"/>
      <c r="G8" s="23"/>
      <c r="H8" s="24"/>
    </row>
    <row r="9" spans="1:8" ht="12" thickBot="1">
      <c r="A9" s="25"/>
      <c r="B9" s="26"/>
      <c r="C9" s="26"/>
      <c r="D9" s="26"/>
      <c r="E9" s="27"/>
      <c r="F9" s="28"/>
      <c r="G9" s="23"/>
      <c r="H9" s="29"/>
    </row>
    <row r="10" spans="1:8" ht="12" thickBot="1">
      <c r="A10" s="25"/>
      <c r="B10" s="26"/>
      <c r="C10" s="26"/>
      <c r="D10" s="26"/>
      <c r="E10" s="27"/>
      <c r="F10" s="28"/>
      <c r="G10" s="23"/>
      <c r="H10" s="29"/>
    </row>
    <row r="11" spans="1:8" ht="12" thickBot="1">
      <c r="A11" s="30"/>
      <c r="B11" s="31"/>
      <c r="C11" s="31"/>
      <c r="D11" s="31"/>
      <c r="E11" s="32"/>
      <c r="F11" s="33"/>
      <c r="G11" s="23"/>
      <c r="H11" s="34"/>
    </row>
    <row r="12" spans="1:8" ht="12" thickBot="1">
      <c r="A12" s="35"/>
      <c r="B12" s="36"/>
      <c r="C12" s="36"/>
      <c r="D12" s="36"/>
      <c r="E12" s="37"/>
      <c r="F12" s="38"/>
      <c r="G12" s="39"/>
      <c r="H12" s="39"/>
    </row>
    <row r="13" spans="1:8" ht="12" thickBot="1">
      <c r="A13" s="11"/>
      <c r="B13" s="12"/>
      <c r="C13" s="12"/>
      <c r="D13" s="12"/>
      <c r="E13" s="13"/>
      <c r="F13" s="14"/>
      <c r="G13" s="14"/>
      <c r="H13" s="13"/>
    </row>
    <row r="14" spans="1:8" ht="12" thickBot="1">
      <c r="A14" s="20"/>
      <c r="B14" s="21"/>
      <c r="C14" s="21"/>
      <c r="D14" s="21"/>
      <c r="E14" s="22"/>
      <c r="F14" s="23"/>
      <c r="G14" s="23"/>
      <c r="H14" s="24"/>
    </row>
    <row r="15" spans="1:8" ht="12" thickBot="1">
      <c r="A15" s="25"/>
      <c r="B15" s="26"/>
      <c r="C15" s="26"/>
      <c r="D15" s="26"/>
      <c r="E15" s="27"/>
      <c r="F15" s="28"/>
      <c r="G15" s="23"/>
      <c r="H15" s="29"/>
    </row>
    <row r="16" spans="1:8" ht="12" thickBot="1">
      <c r="A16" s="25"/>
      <c r="B16" s="26"/>
      <c r="C16" s="26"/>
      <c r="D16" s="26"/>
      <c r="E16" s="27"/>
      <c r="F16" s="28"/>
      <c r="G16" s="23"/>
      <c r="H16" s="29"/>
    </row>
    <row r="17" spans="1:8" ht="12" thickBot="1">
      <c r="A17" s="25"/>
      <c r="B17" s="26"/>
      <c r="C17" s="26"/>
      <c r="D17" s="26"/>
      <c r="E17" s="27"/>
      <c r="F17" s="28"/>
      <c r="G17" s="23"/>
      <c r="H17" s="29"/>
    </row>
    <row r="18" spans="1:8" ht="12" thickBot="1">
      <c r="A18" s="25"/>
      <c r="B18" s="26"/>
      <c r="C18" s="26"/>
      <c r="D18" s="26"/>
      <c r="E18" s="27"/>
      <c r="F18" s="28"/>
      <c r="G18" s="23"/>
      <c r="H18" s="29"/>
    </row>
    <row r="19" spans="1:8" ht="12" thickBot="1">
      <c r="A19" s="30"/>
      <c r="B19" s="31"/>
      <c r="C19" s="31"/>
      <c r="D19" s="31"/>
      <c r="E19" s="32"/>
      <c r="F19" s="33"/>
      <c r="G19" s="23"/>
      <c r="H19" s="34"/>
    </row>
    <row r="20" spans="1:8" ht="12" thickBot="1">
      <c r="A20" s="11"/>
      <c r="B20" s="12"/>
      <c r="C20" s="12"/>
      <c r="D20" s="12"/>
      <c r="E20" s="13"/>
      <c r="F20" s="14"/>
      <c r="G20" s="14"/>
      <c r="H20" s="13"/>
    </row>
    <row r="21" spans="1:8" ht="12" thickBot="1">
      <c r="A21" s="20"/>
      <c r="B21" s="21"/>
      <c r="C21" s="21"/>
      <c r="D21" s="21"/>
      <c r="E21" s="22"/>
      <c r="F21" s="23"/>
      <c r="G21" s="23"/>
      <c r="H21" s="24"/>
    </row>
    <row r="22" spans="1:8" ht="12" thickBot="1">
      <c r="A22" s="25"/>
      <c r="B22" s="26"/>
      <c r="C22" s="26"/>
      <c r="D22" s="26"/>
      <c r="E22" s="27"/>
      <c r="F22" s="28"/>
      <c r="G22" s="23"/>
      <c r="H22" s="29"/>
    </row>
    <row r="23" spans="1:8" ht="12" thickBot="1">
      <c r="A23" s="25"/>
      <c r="B23" s="26"/>
      <c r="C23" s="26"/>
      <c r="D23" s="26"/>
      <c r="E23" s="27"/>
      <c r="F23" s="28"/>
      <c r="G23" s="23"/>
      <c r="H23" s="29"/>
    </row>
    <row r="24" spans="1:8" ht="12" thickBot="1">
      <c r="A24" s="25"/>
      <c r="B24" s="26"/>
      <c r="C24" s="26"/>
      <c r="D24" s="26"/>
      <c r="E24" s="27"/>
      <c r="F24" s="28"/>
      <c r="G24" s="23"/>
      <c r="H24" s="29"/>
    </row>
    <row r="25" spans="1:8" ht="12" thickBot="1">
      <c r="A25" s="25"/>
      <c r="B25" s="26"/>
      <c r="C25" s="26"/>
      <c r="D25" s="26"/>
      <c r="E25" s="27"/>
      <c r="F25" s="28"/>
      <c r="G25" s="23"/>
      <c r="H25" s="29"/>
    </row>
    <row r="26" spans="1:8" ht="12" thickBot="1">
      <c r="A26" s="25"/>
      <c r="B26" s="26"/>
      <c r="C26" s="26"/>
      <c r="D26" s="26"/>
      <c r="E26" s="27"/>
      <c r="F26" s="28"/>
      <c r="G26" s="23"/>
      <c r="H26" s="29"/>
    </row>
    <row r="27" spans="1:8" ht="12" thickBot="1">
      <c r="A27" s="25"/>
      <c r="B27" s="26"/>
      <c r="C27" s="26"/>
      <c r="D27" s="26"/>
      <c r="E27" s="27"/>
      <c r="F27" s="28"/>
      <c r="G27" s="23"/>
      <c r="H27" s="29"/>
    </row>
    <row r="28" spans="1:8" ht="12" thickBot="1">
      <c r="A28" s="30"/>
      <c r="B28" s="31"/>
      <c r="C28" s="31"/>
      <c r="D28" s="31"/>
      <c r="E28" s="32"/>
      <c r="F28" s="33"/>
      <c r="G28" s="23"/>
      <c r="H28" s="34"/>
    </row>
    <row r="29" spans="1:8" ht="11.25">
      <c r="A29" s="11"/>
      <c r="B29" s="12"/>
      <c r="C29" s="12"/>
      <c r="D29" s="12"/>
      <c r="E29" s="13"/>
      <c r="F29" s="14"/>
      <c r="G29" s="14"/>
      <c r="H29" s="63"/>
    </row>
    <row r="30" spans="1:8" ht="11.25">
      <c r="A30" s="11"/>
      <c r="B30" s="12"/>
      <c r="C30" s="12"/>
      <c r="D30" s="12"/>
      <c r="E30" s="13"/>
      <c r="F30" s="14"/>
      <c r="G30" s="14"/>
      <c r="H30" s="63"/>
    </row>
    <row r="31" spans="1:8" ht="12" thickBot="1">
      <c r="A31" s="11"/>
      <c r="B31" s="12"/>
      <c r="C31" s="12"/>
      <c r="D31" s="12"/>
      <c r="E31" s="13"/>
      <c r="F31" s="14"/>
      <c r="G31" s="14"/>
      <c r="H31" s="13"/>
    </row>
    <row r="32" spans="1:8" ht="12" thickBot="1">
      <c r="A32" s="15"/>
      <c r="B32" s="16"/>
      <c r="C32" s="16"/>
      <c r="D32" s="16"/>
      <c r="E32" s="17"/>
      <c r="F32" s="18"/>
      <c r="G32" s="18"/>
      <c r="H32" s="19"/>
    </row>
    <row r="33" spans="1:8" ht="12" thickBot="1">
      <c r="A33" s="11"/>
      <c r="B33" s="12"/>
      <c r="C33" s="12"/>
      <c r="D33" s="12"/>
      <c r="E33" s="13"/>
      <c r="F33" s="14"/>
      <c r="G33" s="14"/>
      <c r="H33" s="13"/>
    </row>
    <row r="34" spans="1:8" ht="12" thickBot="1">
      <c r="A34" s="15"/>
      <c r="B34" s="16"/>
      <c r="C34" s="16"/>
      <c r="D34" s="16"/>
      <c r="E34" s="17"/>
      <c r="F34" s="18"/>
      <c r="G34" s="18"/>
      <c r="H34" s="19"/>
    </row>
    <row r="35" spans="1:8" ht="10.5">
      <c r="A35" s="40"/>
      <c r="B35" s="41"/>
      <c r="C35" s="41"/>
      <c r="D35" s="41"/>
      <c r="E35" s="42"/>
      <c r="F35" s="43"/>
      <c r="G35" s="43"/>
      <c r="H35" s="42"/>
    </row>
    <row r="36" spans="1:8" ht="12" thickBot="1">
      <c r="A36" s="11"/>
      <c r="B36" s="12"/>
      <c r="C36" s="12"/>
      <c r="D36" s="12"/>
      <c r="E36" s="13"/>
      <c r="F36" s="14"/>
      <c r="G36" s="14"/>
      <c r="H36" s="13"/>
    </row>
    <row r="37" spans="1:8" ht="12" thickBot="1">
      <c r="A37" s="20"/>
      <c r="B37" s="21"/>
      <c r="C37" s="21"/>
      <c r="D37" s="21"/>
      <c r="E37" s="22"/>
      <c r="F37" s="23"/>
      <c r="G37" s="23"/>
      <c r="H37" s="24"/>
    </row>
    <row r="38" spans="1:8" ht="12" thickBot="1">
      <c r="A38" s="25"/>
      <c r="B38" s="26"/>
      <c r="C38" s="26"/>
      <c r="D38" s="26"/>
      <c r="E38" s="27"/>
      <c r="F38" s="28"/>
      <c r="G38" s="23"/>
      <c r="H38" s="29"/>
    </row>
    <row r="39" spans="1:8" ht="12" thickBot="1">
      <c r="A39" s="30"/>
      <c r="B39" s="31"/>
      <c r="C39" s="31"/>
      <c r="D39" s="31"/>
      <c r="E39" s="32"/>
      <c r="F39" s="33"/>
      <c r="G39" s="23"/>
      <c r="H39" s="34"/>
    </row>
    <row r="40" spans="1:8" ht="12" thickBot="1">
      <c r="A40" s="11"/>
      <c r="B40" s="12"/>
      <c r="C40" s="12"/>
      <c r="D40" s="12"/>
      <c r="E40" s="13"/>
      <c r="F40" s="14"/>
      <c r="G40" s="14"/>
      <c r="H40" s="13"/>
    </row>
    <row r="41" spans="1:8" ht="12" thickBot="1">
      <c r="A41" s="15"/>
      <c r="B41" s="16"/>
      <c r="C41" s="16"/>
      <c r="D41" s="16"/>
      <c r="E41" s="17"/>
      <c r="F41" s="18"/>
      <c r="G41" s="18"/>
      <c r="H41" s="19"/>
    </row>
    <row r="42" spans="1:8" ht="12" thickBot="1">
      <c r="A42" s="44"/>
      <c r="B42" s="45"/>
      <c r="C42" s="45"/>
      <c r="D42" s="45"/>
      <c r="E42" s="46"/>
      <c r="F42" s="47"/>
      <c r="G42" s="48"/>
      <c r="H42" s="48"/>
    </row>
    <row r="43" spans="1:8" ht="12" thickBot="1">
      <c r="A43" s="49"/>
      <c r="B43" s="50"/>
      <c r="C43" s="50"/>
      <c r="D43" s="50"/>
      <c r="E43" s="51"/>
      <c r="F43" s="52"/>
      <c r="G43" s="48"/>
      <c r="H43" s="53"/>
    </row>
    <row r="44" spans="1:8" ht="10.5">
      <c r="A44" s="40"/>
      <c r="B44" s="41"/>
      <c r="C44" s="41"/>
      <c r="D44" s="41"/>
      <c r="E44" s="42"/>
      <c r="F44" s="43"/>
      <c r="G44" s="43"/>
      <c r="H44" s="42"/>
    </row>
    <row r="45" spans="1:8" ht="12" thickBot="1">
      <c r="A45" s="11"/>
      <c r="B45" s="12"/>
      <c r="C45" s="12"/>
      <c r="D45" s="12"/>
      <c r="E45" s="13"/>
      <c r="F45" s="14"/>
      <c r="G45" s="14"/>
      <c r="H45" s="13"/>
    </row>
    <row r="46" spans="1:8" ht="12" thickBot="1">
      <c r="A46" s="15"/>
      <c r="B46" s="16"/>
      <c r="C46" s="16"/>
      <c r="D46" s="16"/>
      <c r="E46" s="17"/>
      <c r="F46" s="18"/>
      <c r="G46" s="18"/>
      <c r="H46" s="19"/>
    </row>
    <row r="47" spans="1:8" ht="12" thickBot="1">
      <c r="A47" s="35"/>
      <c r="B47" s="36"/>
      <c r="C47" s="36"/>
      <c r="D47" s="36"/>
      <c r="E47" s="37"/>
      <c r="F47" s="38"/>
      <c r="G47" s="39"/>
      <c r="H47" s="39"/>
    </row>
    <row r="48" spans="1:8" ht="12" thickBot="1">
      <c r="A48" s="15"/>
      <c r="B48" s="16"/>
      <c r="C48" s="16"/>
      <c r="D48" s="16"/>
      <c r="E48" s="17"/>
      <c r="F48" s="18"/>
      <c r="G48" s="18"/>
      <c r="H48" s="19"/>
    </row>
    <row r="49" spans="1:8" ht="12" thickBot="1">
      <c r="A49" s="11"/>
      <c r="B49" s="12"/>
      <c r="C49" s="12"/>
      <c r="D49" s="12"/>
      <c r="E49" s="13"/>
      <c r="F49" s="14"/>
      <c r="G49" s="14"/>
      <c r="H49" s="13"/>
    </row>
    <row r="50" spans="1:8" ht="12" thickBot="1">
      <c r="A50" s="15"/>
      <c r="B50" s="16"/>
      <c r="C50" s="16"/>
      <c r="D50" s="16"/>
      <c r="E50" s="17"/>
      <c r="F50" s="18"/>
      <c r="G50" s="18"/>
      <c r="H50" s="19"/>
    </row>
    <row r="51" spans="1:8" ht="12" thickBot="1">
      <c r="A51" s="35"/>
      <c r="B51" s="36"/>
      <c r="C51" s="36"/>
      <c r="D51" s="36"/>
      <c r="E51" s="37"/>
      <c r="F51" s="38"/>
      <c r="G51" s="39"/>
      <c r="H51" s="39"/>
    </row>
    <row r="52" spans="1:8" ht="12" thickBot="1">
      <c r="A52" s="15"/>
      <c r="B52" s="16"/>
      <c r="C52" s="16"/>
      <c r="D52" s="16"/>
      <c r="E52" s="17"/>
      <c r="F52" s="18"/>
      <c r="G52" s="18"/>
      <c r="H52" s="19"/>
    </row>
    <row r="53" spans="1:8" ht="12" thickBot="1">
      <c r="A53" s="11"/>
      <c r="B53" s="12"/>
      <c r="C53" s="12"/>
      <c r="D53" s="12"/>
      <c r="E53" s="13"/>
      <c r="F53" s="14"/>
      <c r="G53" s="14"/>
      <c r="H53" s="13"/>
    </row>
    <row r="54" spans="1:8" ht="12" thickBot="1">
      <c r="A54" s="20"/>
      <c r="B54" s="21"/>
      <c r="C54" s="21"/>
      <c r="D54" s="21"/>
      <c r="E54" s="22"/>
      <c r="F54" s="23"/>
      <c r="G54" s="23"/>
      <c r="H54" s="24"/>
    </row>
    <row r="55" spans="1:8" ht="12" thickBot="1">
      <c r="A55" s="25"/>
      <c r="B55" s="26"/>
      <c r="C55" s="26"/>
      <c r="D55" s="26"/>
      <c r="E55" s="27"/>
      <c r="F55" s="28"/>
      <c r="G55" s="23"/>
      <c r="H55" s="29"/>
    </row>
    <row r="56" spans="1:8" ht="12" thickBot="1">
      <c r="A56" s="30"/>
      <c r="B56" s="31"/>
      <c r="C56" s="31"/>
      <c r="D56" s="31"/>
      <c r="E56" s="32"/>
      <c r="F56" s="33"/>
      <c r="G56" s="23"/>
      <c r="H56" s="34"/>
    </row>
    <row r="57" spans="1:8" ht="12" thickBot="1">
      <c r="A57" s="11"/>
      <c r="B57" s="12"/>
      <c r="C57" s="12"/>
      <c r="D57" s="12"/>
      <c r="E57" s="13"/>
      <c r="F57" s="14"/>
      <c r="G57" s="14"/>
      <c r="H57" s="13"/>
    </row>
    <row r="58" spans="1:8" ht="12" thickBot="1">
      <c r="A58" s="15"/>
      <c r="B58" s="16"/>
      <c r="C58" s="16"/>
      <c r="D58" s="16"/>
      <c r="E58" s="17"/>
      <c r="F58" s="18"/>
      <c r="G58" s="18"/>
      <c r="H58" s="19"/>
    </row>
    <row r="59" spans="1:8" ht="11.25">
      <c r="A59" s="11"/>
      <c r="B59" s="12"/>
      <c r="C59" s="12"/>
      <c r="D59" s="12"/>
      <c r="E59" s="13"/>
      <c r="F59" s="14"/>
      <c r="G59" s="14"/>
      <c r="H59" s="63"/>
    </row>
    <row r="60" spans="1:8" ht="12" thickBot="1">
      <c r="A60" s="11"/>
      <c r="B60" s="12"/>
      <c r="C60" s="12"/>
      <c r="D60" s="12"/>
      <c r="E60" s="13"/>
      <c r="F60" s="14"/>
      <c r="G60" s="14"/>
      <c r="H60" s="13"/>
    </row>
    <row r="61" spans="1:8" ht="12" thickBot="1">
      <c r="A61" s="20"/>
      <c r="B61" s="21"/>
      <c r="C61" s="21"/>
      <c r="D61" s="21"/>
      <c r="E61" s="22"/>
      <c r="F61" s="23"/>
      <c r="G61" s="23"/>
      <c r="H61" s="24"/>
    </row>
    <row r="62" spans="1:8" ht="12" thickBot="1">
      <c r="A62" s="30"/>
      <c r="B62" s="31"/>
      <c r="C62" s="31"/>
      <c r="D62" s="31"/>
      <c r="E62" s="32"/>
      <c r="F62" s="33"/>
      <c r="G62" s="23"/>
      <c r="H62" s="34"/>
    </row>
    <row r="63" spans="1:8" ht="12" thickBot="1">
      <c r="A63" s="35"/>
      <c r="B63" s="36"/>
      <c r="C63" s="36"/>
      <c r="D63" s="36"/>
      <c r="E63" s="37"/>
      <c r="F63" s="38"/>
      <c r="G63" s="39"/>
      <c r="H63" s="39"/>
    </row>
    <row r="64" spans="1:8" ht="11.25" thickBot="1">
      <c r="A64" s="40"/>
      <c r="B64" s="41"/>
      <c r="C64" s="41"/>
      <c r="D64" s="41"/>
      <c r="E64" s="42"/>
      <c r="F64" s="43"/>
      <c r="G64" s="43"/>
      <c r="H64" s="42"/>
    </row>
    <row r="65" spans="1:8" ht="12" thickBot="1">
      <c r="A65" s="15"/>
      <c r="B65" s="16"/>
      <c r="C65" s="16"/>
      <c r="D65" s="16"/>
      <c r="E65" s="17"/>
      <c r="F65" s="18"/>
      <c r="G65" s="18"/>
      <c r="H65" s="19"/>
    </row>
    <row r="66" spans="1:8" ht="12" thickBot="1">
      <c r="A66" s="11"/>
      <c r="B66" s="12"/>
      <c r="C66" s="12"/>
      <c r="D66" s="12"/>
      <c r="E66" s="13"/>
      <c r="F66" s="14"/>
      <c r="G66" s="14"/>
      <c r="H66" s="13"/>
    </row>
    <row r="67" spans="1:8" ht="12" thickBot="1">
      <c r="A67" s="20"/>
      <c r="B67" s="21"/>
      <c r="C67" s="21"/>
      <c r="D67" s="21"/>
      <c r="E67" s="22"/>
      <c r="F67" s="23"/>
      <c r="G67" s="23"/>
      <c r="H67" s="24"/>
    </row>
    <row r="68" spans="1:8" ht="12" thickBot="1">
      <c r="A68" s="25"/>
      <c r="B68" s="26"/>
      <c r="C68" s="26"/>
      <c r="D68" s="26"/>
      <c r="E68" s="27"/>
      <c r="F68" s="28"/>
      <c r="G68" s="23"/>
      <c r="H68" s="29"/>
    </row>
    <row r="69" spans="1:8" ht="12" thickBot="1">
      <c r="A69" s="25"/>
      <c r="B69" s="26"/>
      <c r="C69" s="26"/>
      <c r="D69" s="26"/>
      <c r="E69" s="27"/>
      <c r="F69" s="28"/>
      <c r="G69" s="23"/>
      <c r="H69" s="29"/>
    </row>
    <row r="70" spans="1:8" ht="12" thickBot="1">
      <c r="A70" s="25"/>
      <c r="B70" s="26"/>
      <c r="C70" s="26"/>
      <c r="D70" s="26"/>
      <c r="E70" s="27"/>
      <c r="F70" s="28"/>
      <c r="G70" s="23"/>
      <c r="H70" s="29"/>
    </row>
    <row r="71" spans="1:8" ht="12" thickBot="1">
      <c r="A71" s="25"/>
      <c r="B71" s="26"/>
      <c r="C71" s="26"/>
      <c r="D71" s="26"/>
      <c r="E71" s="27"/>
      <c r="F71" s="28"/>
      <c r="G71" s="23"/>
      <c r="H71" s="29"/>
    </row>
    <row r="72" spans="1:8" ht="12" thickBot="1">
      <c r="A72" s="25"/>
      <c r="B72" s="26"/>
      <c r="C72" s="26"/>
      <c r="D72" s="26"/>
      <c r="E72" s="27"/>
      <c r="F72" s="28"/>
      <c r="G72" s="23"/>
      <c r="H72" s="29"/>
    </row>
    <row r="73" spans="1:8" ht="12" thickBot="1">
      <c r="A73" s="30"/>
      <c r="B73" s="31"/>
      <c r="C73" s="31"/>
      <c r="D73" s="31"/>
      <c r="E73" s="32"/>
      <c r="F73" s="33"/>
      <c r="G73" s="23"/>
      <c r="H73" s="34"/>
    </row>
    <row r="74" spans="1:8" ht="12" thickBot="1">
      <c r="A74" s="11"/>
      <c r="B74" s="12"/>
      <c r="C74" s="12"/>
      <c r="D74" s="12"/>
      <c r="E74" s="13"/>
      <c r="F74" s="14"/>
      <c r="G74" s="14"/>
      <c r="H74" s="13"/>
    </row>
    <row r="75" spans="1:8" ht="12" thickBot="1">
      <c r="A75" s="20"/>
      <c r="B75" s="21"/>
      <c r="C75" s="21"/>
      <c r="D75" s="21"/>
      <c r="E75" s="22"/>
      <c r="F75" s="23"/>
      <c r="G75" s="23"/>
      <c r="H75" s="24"/>
    </row>
    <row r="76" spans="1:8" ht="12" thickBot="1">
      <c r="A76" s="25"/>
      <c r="B76" s="26"/>
      <c r="C76" s="26"/>
      <c r="D76" s="26"/>
      <c r="E76" s="27"/>
      <c r="F76" s="28"/>
      <c r="G76" s="23"/>
      <c r="H76" s="29"/>
    </row>
    <row r="77" spans="1:8" ht="12" thickBot="1">
      <c r="A77" s="25"/>
      <c r="B77" s="26"/>
      <c r="C77" s="26"/>
      <c r="D77" s="26"/>
      <c r="E77" s="27"/>
      <c r="F77" s="28"/>
      <c r="G77" s="23"/>
      <c r="H77" s="29"/>
    </row>
    <row r="78" spans="1:8" ht="12" thickBot="1">
      <c r="A78" s="25"/>
      <c r="B78" s="26"/>
      <c r="C78" s="26"/>
      <c r="D78" s="26"/>
      <c r="E78" s="27"/>
      <c r="F78" s="28"/>
      <c r="G78" s="23"/>
      <c r="H78" s="29"/>
    </row>
    <row r="79" spans="1:8" ht="12" thickBot="1">
      <c r="A79" s="25"/>
      <c r="B79" s="26"/>
      <c r="C79" s="26"/>
      <c r="D79" s="26"/>
      <c r="E79" s="27"/>
      <c r="F79" s="28"/>
      <c r="G79" s="23"/>
      <c r="H79" s="29"/>
    </row>
    <row r="80" spans="1:8" ht="12" thickBot="1">
      <c r="A80" s="25"/>
      <c r="B80" s="26"/>
      <c r="C80" s="26"/>
      <c r="D80" s="26"/>
      <c r="E80" s="27"/>
      <c r="F80" s="28"/>
      <c r="G80" s="23"/>
      <c r="H80" s="29"/>
    </row>
    <row r="81" spans="1:8" ht="12" thickBot="1">
      <c r="A81" s="25"/>
      <c r="B81" s="26"/>
      <c r="C81" s="26"/>
      <c r="D81" s="26"/>
      <c r="E81" s="27"/>
      <c r="F81" s="28"/>
      <c r="G81" s="23"/>
      <c r="H81" s="29"/>
    </row>
    <row r="82" spans="1:8" ht="12" thickBot="1">
      <c r="A82" s="25"/>
      <c r="B82" s="26"/>
      <c r="C82" s="26"/>
      <c r="D82" s="26"/>
      <c r="E82" s="27"/>
      <c r="F82" s="28"/>
      <c r="G82" s="23"/>
      <c r="H82" s="29"/>
    </row>
    <row r="83" spans="1:8" ht="12" thickBot="1">
      <c r="A83" s="25"/>
      <c r="B83" s="26"/>
      <c r="C83" s="26"/>
      <c r="D83" s="26"/>
      <c r="E83" s="27"/>
      <c r="F83" s="28"/>
      <c r="G83" s="23"/>
      <c r="H83" s="29"/>
    </row>
    <row r="84" spans="1:8" ht="12" thickBot="1">
      <c r="A84" s="30"/>
      <c r="B84" s="31"/>
      <c r="C84" s="31"/>
      <c r="D84" s="31"/>
      <c r="E84" s="32"/>
      <c r="F84" s="33"/>
      <c r="G84" s="23"/>
      <c r="H84" s="34"/>
    </row>
    <row r="85" spans="1:8" ht="12" thickBot="1">
      <c r="A85" s="11"/>
      <c r="B85" s="12"/>
      <c r="C85" s="12"/>
      <c r="D85" s="12"/>
      <c r="E85" s="13"/>
      <c r="F85" s="14"/>
      <c r="G85" s="14"/>
      <c r="H85" s="13"/>
    </row>
    <row r="86" spans="1:8" ht="12" thickBot="1">
      <c r="A86" s="20"/>
      <c r="B86" s="21"/>
      <c r="C86" s="21"/>
      <c r="D86" s="21"/>
      <c r="E86" s="22"/>
      <c r="F86" s="23"/>
      <c r="G86" s="23"/>
      <c r="H86" s="24"/>
    </row>
    <row r="87" spans="1:8" ht="12" thickBot="1">
      <c r="A87" s="30"/>
      <c r="B87" s="31"/>
      <c r="C87" s="31"/>
      <c r="D87" s="31"/>
      <c r="E87" s="32"/>
      <c r="F87" s="33"/>
      <c r="G87" s="23"/>
      <c r="H87" s="34"/>
    </row>
    <row r="88" spans="1:8" ht="12" thickBot="1">
      <c r="A88" s="44"/>
      <c r="B88" s="45"/>
      <c r="C88" s="45"/>
      <c r="D88" s="45"/>
      <c r="E88" s="46"/>
      <c r="F88" s="47"/>
      <c r="G88" s="48"/>
      <c r="H88" s="48"/>
    </row>
    <row r="89" spans="1:8" ht="12" thickBot="1">
      <c r="A89" s="54"/>
      <c r="B89" s="55"/>
      <c r="C89" s="55"/>
      <c r="D89" s="55"/>
      <c r="E89" s="56"/>
      <c r="F89" s="57"/>
      <c r="G89" s="48"/>
      <c r="H89" s="58"/>
    </row>
    <row r="90" spans="1:8" ht="12" thickBot="1">
      <c r="A90" s="54"/>
      <c r="B90" s="55"/>
      <c r="C90" s="55"/>
      <c r="D90" s="55"/>
      <c r="E90" s="56"/>
      <c r="F90" s="57"/>
      <c r="G90" s="48"/>
      <c r="H90" s="58"/>
    </row>
    <row r="91" spans="1:8" ht="12" thickBot="1">
      <c r="A91" s="49"/>
      <c r="B91" s="50"/>
      <c r="C91" s="50"/>
      <c r="D91" s="50"/>
      <c r="E91" s="51"/>
      <c r="F91" s="52"/>
      <c r="G91" s="48"/>
      <c r="H91" s="53"/>
    </row>
    <row r="92" spans="1:8" ht="12" thickBot="1">
      <c r="A92" s="20"/>
      <c r="B92" s="21"/>
      <c r="C92" s="21"/>
      <c r="D92" s="21"/>
      <c r="E92" s="22"/>
      <c r="F92" s="23"/>
      <c r="G92" s="23"/>
      <c r="H92" s="24"/>
    </row>
    <row r="93" spans="1:8" ht="12" thickBot="1">
      <c r="A93" s="30"/>
      <c r="B93" s="31"/>
      <c r="C93" s="31"/>
      <c r="D93" s="31"/>
      <c r="E93" s="32"/>
      <c r="F93" s="33"/>
      <c r="G93" s="23"/>
      <c r="H93" s="34"/>
    </row>
    <row r="94" spans="1:8" ht="12" thickBot="1">
      <c r="A94" s="44"/>
      <c r="B94" s="45"/>
      <c r="C94" s="45"/>
      <c r="D94" s="45"/>
      <c r="E94" s="46"/>
      <c r="F94" s="47"/>
      <c r="G94" s="48"/>
      <c r="H94" s="48"/>
    </row>
    <row r="95" spans="1:8" ht="12" thickBot="1">
      <c r="A95" s="49"/>
      <c r="B95" s="50"/>
      <c r="C95" s="50"/>
      <c r="D95" s="50"/>
      <c r="E95" s="51"/>
      <c r="F95" s="52"/>
      <c r="G95" s="48"/>
      <c r="H95" s="53"/>
    </row>
    <row r="96" spans="1:8" ht="12" thickBot="1">
      <c r="A96" s="20"/>
      <c r="B96" s="21"/>
      <c r="C96" s="21"/>
      <c r="D96" s="21"/>
      <c r="E96" s="22"/>
      <c r="F96" s="23"/>
      <c r="G96" s="23"/>
      <c r="H96" s="24"/>
    </row>
    <row r="97" spans="1:8" ht="12" thickBot="1">
      <c r="A97" s="30"/>
      <c r="B97" s="31"/>
      <c r="C97" s="31"/>
      <c r="D97" s="31"/>
      <c r="E97" s="32"/>
      <c r="F97" s="33"/>
      <c r="G97" s="23"/>
      <c r="H97" s="34"/>
    </row>
    <row r="98" spans="1:8" ht="12" thickBot="1">
      <c r="A98" s="44"/>
      <c r="B98" s="45"/>
      <c r="C98" s="45"/>
      <c r="D98" s="45"/>
      <c r="E98" s="46"/>
      <c r="F98" s="47"/>
      <c r="G98" s="48"/>
      <c r="H98" s="48"/>
    </row>
    <row r="99" spans="1:8" ht="12" thickBot="1">
      <c r="A99" s="49"/>
      <c r="B99" s="50"/>
      <c r="C99" s="50"/>
      <c r="D99" s="50"/>
      <c r="E99" s="51"/>
      <c r="F99" s="52"/>
      <c r="G99" s="48"/>
      <c r="H99" s="53"/>
    </row>
    <row r="100" spans="1:8" ht="12" thickBot="1">
      <c r="A100" s="15"/>
      <c r="B100" s="16"/>
      <c r="C100" s="16"/>
      <c r="D100" s="16"/>
      <c r="E100" s="17"/>
      <c r="F100" s="18"/>
      <c r="G100" s="23"/>
      <c r="H100" s="19"/>
    </row>
    <row r="101" spans="1:8" ht="12" thickBot="1">
      <c r="A101" s="44"/>
      <c r="B101" s="45"/>
      <c r="C101" s="45"/>
      <c r="D101" s="45"/>
      <c r="E101" s="46"/>
      <c r="F101" s="47"/>
      <c r="G101" s="48"/>
      <c r="H101" s="48"/>
    </row>
    <row r="102" spans="1:8" ht="12" thickBot="1">
      <c r="A102" s="54"/>
      <c r="B102" s="55"/>
      <c r="C102" s="55"/>
      <c r="D102" s="55"/>
      <c r="E102" s="56"/>
      <c r="F102" s="57"/>
      <c r="G102" s="48"/>
      <c r="H102" s="58"/>
    </row>
    <row r="103" spans="1:8" ht="12" thickBot="1">
      <c r="A103" s="49"/>
      <c r="B103" s="50"/>
      <c r="C103" s="50"/>
      <c r="D103" s="50"/>
      <c r="E103" s="51"/>
      <c r="F103" s="52"/>
      <c r="G103" s="48"/>
      <c r="H103" s="53"/>
    </row>
    <row r="104" spans="1:8" ht="12" thickBot="1">
      <c r="A104" s="15"/>
      <c r="B104" s="16"/>
      <c r="C104" s="16"/>
      <c r="D104" s="16"/>
      <c r="E104" s="17"/>
      <c r="F104" s="18"/>
      <c r="G104" s="23"/>
      <c r="H104" s="19"/>
    </row>
    <row r="105" spans="1:8" ht="11.25">
      <c r="A105" s="11"/>
      <c r="B105" s="12"/>
      <c r="C105" s="12"/>
      <c r="D105" s="12"/>
      <c r="E105" s="13"/>
      <c r="F105" s="14"/>
      <c r="G105" s="14"/>
      <c r="H105" s="63"/>
    </row>
    <row r="106" spans="1:8" ht="12" thickBot="1">
      <c r="A106" s="11"/>
      <c r="B106" s="12"/>
      <c r="C106" s="12"/>
      <c r="D106" s="12"/>
      <c r="E106" s="13"/>
      <c r="F106" s="14"/>
      <c r="G106" s="14"/>
      <c r="H106" s="13"/>
    </row>
    <row r="107" spans="1:8" ht="12" thickBot="1">
      <c r="A107" s="20"/>
      <c r="B107" s="21"/>
      <c r="C107" s="21"/>
      <c r="D107" s="21"/>
      <c r="E107" s="22"/>
      <c r="F107" s="23"/>
      <c r="G107" s="23"/>
      <c r="H107" s="24"/>
    </row>
    <row r="108" spans="1:8" ht="12" thickBot="1">
      <c r="A108" s="30"/>
      <c r="B108" s="31"/>
      <c r="C108" s="31"/>
      <c r="D108" s="31"/>
      <c r="E108" s="32"/>
      <c r="F108" s="33"/>
      <c r="G108" s="23"/>
      <c r="H108" s="34"/>
    </row>
    <row r="109" spans="1:8" ht="12" thickBot="1">
      <c r="A109" s="35"/>
      <c r="B109" s="36"/>
      <c r="C109" s="36"/>
      <c r="D109" s="36"/>
      <c r="E109" s="37"/>
      <c r="F109" s="38"/>
      <c r="G109" s="39"/>
      <c r="H109" s="39"/>
    </row>
    <row r="110" spans="1:8" ht="11.25" thickBot="1">
      <c r="A110" s="40"/>
      <c r="B110" s="41"/>
      <c r="C110" s="41"/>
      <c r="D110" s="41"/>
      <c r="E110" s="42"/>
      <c r="F110" s="43"/>
      <c r="G110" s="43"/>
      <c r="H110" s="42"/>
    </row>
    <row r="111" spans="1:8" ht="12" thickBot="1">
      <c r="A111" s="15"/>
      <c r="B111" s="16"/>
      <c r="C111" s="16"/>
      <c r="D111" s="16"/>
      <c r="E111" s="17"/>
      <c r="F111" s="18"/>
      <c r="G111" s="18"/>
      <c r="H111" s="19"/>
    </row>
    <row r="112" spans="1:8" ht="12" thickBot="1">
      <c r="A112" s="11"/>
      <c r="B112" s="12"/>
      <c r="C112" s="12"/>
      <c r="D112" s="12"/>
      <c r="E112" s="13"/>
      <c r="F112" s="14"/>
      <c r="G112" s="14"/>
      <c r="H112" s="13"/>
    </row>
    <row r="113" spans="1:8" ht="12" thickBot="1">
      <c r="A113" s="20"/>
      <c r="B113" s="21"/>
      <c r="C113" s="21"/>
      <c r="D113" s="21"/>
      <c r="E113" s="22"/>
      <c r="F113" s="23"/>
      <c r="G113" s="23"/>
      <c r="H113" s="24"/>
    </row>
    <row r="114" spans="1:8" ht="12" thickBot="1">
      <c r="A114" s="25"/>
      <c r="B114" s="26"/>
      <c r="C114" s="26"/>
      <c r="D114" s="26"/>
      <c r="E114" s="27"/>
      <c r="F114" s="28"/>
      <c r="G114" s="23"/>
      <c r="H114" s="29"/>
    </row>
    <row r="115" spans="1:8" ht="12" thickBot="1">
      <c r="A115" s="25"/>
      <c r="B115" s="26"/>
      <c r="C115" s="26"/>
      <c r="D115" s="26"/>
      <c r="E115" s="27"/>
      <c r="F115" s="28"/>
      <c r="G115" s="23"/>
      <c r="H115" s="29"/>
    </row>
    <row r="116" spans="1:8" ht="12" thickBot="1">
      <c r="A116" s="25"/>
      <c r="B116" s="26"/>
      <c r="C116" s="26"/>
      <c r="D116" s="26"/>
      <c r="E116" s="27"/>
      <c r="F116" s="28"/>
      <c r="G116" s="23"/>
      <c r="H116" s="29"/>
    </row>
    <row r="117" spans="1:8" ht="12" thickBot="1">
      <c r="A117" s="25"/>
      <c r="B117" s="26"/>
      <c r="C117" s="26"/>
      <c r="D117" s="26"/>
      <c r="E117" s="27"/>
      <c r="F117" s="28"/>
      <c r="G117" s="23"/>
      <c r="H117" s="29"/>
    </row>
    <row r="118" spans="1:8" ht="12" thickBot="1">
      <c r="A118" s="30"/>
      <c r="B118" s="31"/>
      <c r="C118" s="31"/>
      <c r="D118" s="31"/>
      <c r="E118" s="32"/>
      <c r="F118" s="33"/>
      <c r="G118" s="23"/>
      <c r="H118" s="34"/>
    </row>
    <row r="119" spans="1:8" ht="12" thickBot="1">
      <c r="A119" s="11"/>
      <c r="B119" s="12"/>
      <c r="C119" s="12"/>
      <c r="D119" s="12"/>
      <c r="E119" s="13"/>
      <c r="F119" s="14"/>
      <c r="G119" s="14"/>
      <c r="H119" s="13"/>
    </row>
    <row r="120" spans="1:8" ht="12" thickBot="1">
      <c r="A120" s="20"/>
      <c r="B120" s="21"/>
      <c r="C120" s="21"/>
      <c r="D120" s="21"/>
      <c r="E120" s="22"/>
      <c r="F120" s="23"/>
      <c r="G120" s="23"/>
      <c r="H120" s="24"/>
    </row>
    <row r="121" spans="1:8" ht="12" thickBot="1">
      <c r="A121" s="25"/>
      <c r="B121" s="26"/>
      <c r="C121" s="26"/>
      <c r="D121" s="26"/>
      <c r="E121" s="27"/>
      <c r="F121" s="28"/>
      <c r="G121" s="23"/>
      <c r="H121" s="29"/>
    </row>
    <row r="122" spans="1:8" ht="12" thickBot="1">
      <c r="A122" s="25"/>
      <c r="B122" s="26"/>
      <c r="C122" s="26"/>
      <c r="D122" s="26"/>
      <c r="E122" s="27"/>
      <c r="F122" s="28"/>
      <c r="G122" s="23"/>
      <c r="H122" s="29"/>
    </row>
    <row r="123" spans="1:8" ht="12" thickBot="1">
      <c r="A123" s="25"/>
      <c r="B123" s="26"/>
      <c r="C123" s="26"/>
      <c r="D123" s="26"/>
      <c r="E123" s="27"/>
      <c r="F123" s="28"/>
      <c r="G123" s="23"/>
      <c r="H123" s="29"/>
    </row>
    <row r="124" spans="1:8" ht="12" thickBot="1">
      <c r="A124" s="25"/>
      <c r="B124" s="26"/>
      <c r="C124" s="26"/>
      <c r="D124" s="26"/>
      <c r="E124" s="27"/>
      <c r="F124" s="28"/>
      <c r="G124" s="23"/>
      <c r="H124" s="29"/>
    </row>
    <row r="125" spans="1:8" ht="12" thickBot="1">
      <c r="A125" s="25"/>
      <c r="B125" s="26"/>
      <c r="C125" s="26"/>
      <c r="D125" s="26"/>
      <c r="E125" s="27"/>
      <c r="F125" s="28"/>
      <c r="G125" s="23"/>
      <c r="H125" s="29"/>
    </row>
    <row r="126" spans="1:8" ht="12" thickBot="1">
      <c r="A126" s="25"/>
      <c r="B126" s="26"/>
      <c r="C126" s="26"/>
      <c r="D126" s="26"/>
      <c r="E126" s="27"/>
      <c r="F126" s="28"/>
      <c r="G126" s="23"/>
      <c r="H126" s="29"/>
    </row>
    <row r="127" spans="1:8" ht="12" thickBot="1">
      <c r="A127" s="25"/>
      <c r="B127" s="26"/>
      <c r="C127" s="26"/>
      <c r="D127" s="26"/>
      <c r="E127" s="27"/>
      <c r="F127" s="28"/>
      <c r="G127" s="23"/>
      <c r="H127" s="29"/>
    </row>
    <row r="128" spans="1:8" ht="12" thickBot="1">
      <c r="A128" s="25"/>
      <c r="B128" s="26"/>
      <c r="C128" s="26"/>
      <c r="D128" s="26"/>
      <c r="E128" s="27"/>
      <c r="F128" s="28"/>
      <c r="G128" s="23"/>
      <c r="H128" s="29"/>
    </row>
    <row r="129" spans="1:8" ht="12" thickBot="1">
      <c r="A129" s="30"/>
      <c r="B129" s="31"/>
      <c r="C129" s="31"/>
      <c r="D129" s="31"/>
      <c r="E129" s="32"/>
      <c r="F129" s="33"/>
      <c r="G129" s="23"/>
      <c r="H129" s="34"/>
    </row>
    <row r="130" spans="1:8" ht="12" thickBot="1">
      <c r="A130" s="11"/>
      <c r="B130" s="12"/>
      <c r="C130" s="12"/>
      <c r="D130" s="12"/>
      <c r="E130" s="13"/>
      <c r="F130" s="14"/>
      <c r="G130" s="14"/>
      <c r="H130" s="13"/>
    </row>
    <row r="131" spans="1:8" ht="12" thickBot="1">
      <c r="A131" s="20"/>
      <c r="B131" s="21"/>
      <c r="C131" s="21"/>
      <c r="D131" s="21"/>
      <c r="E131" s="22"/>
      <c r="F131" s="23"/>
      <c r="G131" s="23"/>
      <c r="H131" s="24"/>
    </row>
    <row r="132" spans="1:8" ht="12" thickBot="1">
      <c r="A132" s="30"/>
      <c r="B132" s="31"/>
      <c r="C132" s="31"/>
      <c r="D132" s="31"/>
      <c r="E132" s="32"/>
      <c r="F132" s="33"/>
      <c r="G132" s="23"/>
      <c r="H132" s="34"/>
    </row>
    <row r="133" spans="1:8" ht="11.25">
      <c r="A133" s="44"/>
      <c r="B133" s="45"/>
      <c r="C133" s="45"/>
      <c r="D133" s="45"/>
      <c r="E133" s="46"/>
      <c r="F133" s="47"/>
      <c r="G133" s="58"/>
      <c r="H133" s="48"/>
    </row>
    <row r="134" spans="1:8" ht="11.25">
      <c r="A134" s="54"/>
      <c r="B134" s="55"/>
      <c r="C134" s="55"/>
      <c r="D134" s="55"/>
      <c r="E134" s="56"/>
      <c r="F134" s="57"/>
      <c r="G134" s="58"/>
      <c r="H134" s="58"/>
    </row>
    <row r="135" spans="1:8" ht="11.25">
      <c r="A135" s="54"/>
      <c r="B135" s="55"/>
      <c r="C135" s="55"/>
      <c r="D135" s="55"/>
      <c r="E135" s="56"/>
      <c r="F135" s="57"/>
      <c r="G135" s="58"/>
      <c r="H135" s="58"/>
    </row>
    <row r="136" spans="1:8" ht="12" thickBot="1">
      <c r="A136" s="49"/>
      <c r="B136" s="50"/>
      <c r="C136" s="50"/>
      <c r="D136" s="50"/>
      <c r="E136" s="51"/>
      <c r="F136" s="52"/>
      <c r="G136" s="58"/>
      <c r="H136" s="53"/>
    </row>
    <row r="137" spans="1:8" ht="12" thickBot="1">
      <c r="A137" s="20"/>
      <c r="B137" s="21"/>
      <c r="C137" s="21"/>
      <c r="D137" s="21"/>
      <c r="E137" s="22"/>
      <c r="F137" s="23"/>
      <c r="G137" s="23"/>
      <c r="H137" s="24"/>
    </row>
    <row r="138" spans="1:8" ht="12" thickBot="1">
      <c r="A138" s="30"/>
      <c r="B138" s="31"/>
      <c r="C138" s="31"/>
      <c r="D138" s="31"/>
      <c r="E138" s="32"/>
      <c r="F138" s="33"/>
      <c r="G138" s="23"/>
      <c r="H138" s="34"/>
    </row>
    <row r="139" spans="1:8" ht="11.25">
      <c r="A139" s="44"/>
      <c r="B139" s="45"/>
      <c r="C139" s="45"/>
      <c r="D139" s="45"/>
      <c r="E139" s="46"/>
      <c r="F139" s="47"/>
      <c r="G139" s="58"/>
      <c r="H139" s="48"/>
    </row>
    <row r="140" spans="1:8" ht="12" thickBot="1">
      <c r="A140" s="49"/>
      <c r="B140" s="50"/>
      <c r="C140" s="50"/>
      <c r="D140" s="50"/>
      <c r="E140" s="51"/>
      <c r="F140" s="52"/>
      <c r="G140" s="58"/>
      <c r="H140" s="53"/>
    </row>
    <row r="141" spans="1:8" ht="12" thickBot="1">
      <c r="A141" s="15"/>
      <c r="B141" s="16"/>
      <c r="C141" s="16"/>
      <c r="D141" s="16"/>
      <c r="E141" s="17"/>
      <c r="F141" s="18"/>
      <c r="G141" s="23"/>
      <c r="H141" s="19"/>
    </row>
    <row r="142" spans="1:8" ht="11.25">
      <c r="A142" s="44"/>
      <c r="B142" s="45"/>
      <c r="C142" s="45"/>
      <c r="D142" s="45"/>
      <c r="E142" s="46"/>
      <c r="F142" s="47"/>
      <c r="G142" s="58"/>
      <c r="H142" s="48"/>
    </row>
    <row r="143" spans="1:8" ht="11.25">
      <c r="A143" s="54"/>
      <c r="B143" s="55"/>
      <c r="C143" s="55"/>
      <c r="D143" s="55"/>
      <c r="E143" s="56"/>
      <c r="F143" s="57"/>
      <c r="G143" s="58"/>
      <c r="H143" s="58"/>
    </row>
    <row r="144" spans="1:8" ht="12" thickBot="1">
      <c r="A144" s="49"/>
      <c r="B144" s="50"/>
      <c r="C144" s="50"/>
      <c r="D144" s="50"/>
      <c r="E144" s="51"/>
      <c r="F144" s="52"/>
      <c r="G144" s="58"/>
      <c r="H144" s="53"/>
    </row>
    <row r="145" spans="1:8" ht="12" thickBot="1">
      <c r="A145" s="15"/>
      <c r="B145" s="16"/>
      <c r="C145" s="16"/>
      <c r="D145" s="16"/>
      <c r="E145" s="17"/>
      <c r="F145" s="18"/>
      <c r="G145" s="23"/>
      <c r="H145" s="19"/>
    </row>
    <row r="146" spans="1:8" ht="11.25">
      <c r="A146" s="11"/>
      <c r="B146" s="12"/>
      <c r="C146" s="12"/>
      <c r="D146" s="12"/>
      <c r="E146" s="13"/>
      <c r="F146" s="14"/>
      <c r="G146" s="14"/>
      <c r="H146" s="63"/>
    </row>
    <row r="147" spans="1:8" ht="12" thickBot="1">
      <c r="A147" s="11"/>
      <c r="B147" s="12"/>
      <c r="C147" s="12"/>
      <c r="D147" s="12"/>
      <c r="E147" s="13"/>
      <c r="F147" s="14"/>
      <c r="G147" s="14"/>
      <c r="H147" s="13"/>
    </row>
    <row r="148" spans="1:8" ht="12" thickBot="1">
      <c r="A148" s="20"/>
      <c r="B148" s="21"/>
      <c r="C148" s="21"/>
      <c r="D148" s="21"/>
      <c r="E148" s="22"/>
      <c r="F148" s="23"/>
      <c r="G148" s="23"/>
      <c r="H148" s="24"/>
    </row>
    <row r="149" spans="1:8" ht="12" thickBot="1">
      <c r="A149" s="25"/>
      <c r="B149" s="26"/>
      <c r="C149" s="26"/>
      <c r="D149" s="26"/>
      <c r="E149" s="27"/>
      <c r="F149" s="28"/>
      <c r="G149" s="23"/>
      <c r="H149" s="29"/>
    </row>
    <row r="150" spans="1:8" ht="12" thickBot="1">
      <c r="A150" s="30"/>
      <c r="B150" s="31"/>
      <c r="C150" s="31"/>
      <c r="D150" s="31"/>
      <c r="E150" s="32"/>
      <c r="F150" s="33"/>
      <c r="G150" s="23"/>
      <c r="H150" s="34"/>
    </row>
    <row r="151" spans="1:8" ht="11.25">
      <c r="A151" s="44"/>
      <c r="B151" s="45"/>
      <c r="C151" s="45"/>
      <c r="D151" s="45"/>
      <c r="E151" s="46"/>
      <c r="F151" s="47"/>
      <c r="G151" s="58"/>
      <c r="H151" s="48"/>
    </row>
    <row r="152" spans="1:8" ht="11.25">
      <c r="A152" s="54"/>
      <c r="B152" s="55"/>
      <c r="C152" s="55"/>
      <c r="D152" s="55"/>
      <c r="E152" s="56"/>
      <c r="F152" s="57"/>
      <c r="G152" s="58"/>
      <c r="H152" s="58"/>
    </row>
    <row r="153" spans="1:8" ht="11.25">
      <c r="A153" s="54"/>
      <c r="B153" s="55"/>
      <c r="C153" s="55"/>
      <c r="D153" s="55"/>
      <c r="E153" s="56"/>
      <c r="F153" s="57"/>
      <c r="G153" s="58"/>
      <c r="H153" s="58"/>
    </row>
    <row r="154" spans="1:8" ht="11.25">
      <c r="A154" s="54"/>
      <c r="B154" s="55"/>
      <c r="C154" s="55"/>
      <c r="D154" s="55"/>
      <c r="E154" s="56"/>
      <c r="F154" s="57"/>
      <c r="G154" s="58"/>
      <c r="H154" s="58"/>
    </row>
    <row r="155" spans="1:8" ht="11.25">
      <c r="A155" s="54"/>
      <c r="B155" s="55"/>
      <c r="C155" s="55"/>
      <c r="D155" s="55"/>
      <c r="E155" s="56"/>
      <c r="F155" s="57"/>
      <c r="G155" s="58"/>
      <c r="H155" s="58"/>
    </row>
    <row r="156" spans="1:8" ht="11.25">
      <c r="A156" s="54"/>
      <c r="B156" s="55"/>
      <c r="C156" s="55"/>
      <c r="D156" s="55"/>
      <c r="E156" s="56"/>
      <c r="F156" s="57"/>
      <c r="G156" s="58"/>
      <c r="H156" s="58"/>
    </row>
    <row r="157" spans="1:8" ht="11.25">
      <c r="A157" s="54"/>
      <c r="B157" s="55"/>
      <c r="C157" s="55"/>
      <c r="D157" s="55"/>
      <c r="E157" s="56"/>
      <c r="F157" s="57"/>
      <c r="G157" s="58"/>
      <c r="H157" s="58"/>
    </row>
    <row r="158" spans="1:8" ht="11.25">
      <c r="A158" s="54"/>
      <c r="B158" s="55"/>
      <c r="C158" s="55"/>
      <c r="D158" s="55"/>
      <c r="E158" s="56"/>
      <c r="F158" s="57"/>
      <c r="G158" s="58"/>
      <c r="H158" s="58"/>
    </row>
    <row r="159" spans="1:8" ht="12" thickBot="1">
      <c r="A159" s="49"/>
      <c r="B159" s="50"/>
      <c r="C159" s="50"/>
      <c r="D159" s="50"/>
      <c r="E159" s="51"/>
      <c r="F159" s="52"/>
      <c r="G159" s="58"/>
      <c r="H159" s="53"/>
    </row>
    <row r="160" spans="1:8" ht="11.25">
      <c r="A160" s="59"/>
      <c r="B160" s="60"/>
      <c r="C160" s="60"/>
      <c r="D160" s="60"/>
      <c r="E160" s="61"/>
      <c r="F160" s="62"/>
      <c r="G160" s="62"/>
      <c r="H160" s="64"/>
    </row>
    <row r="161" spans="1:8" ht="10.5">
      <c r="A161" s="1"/>
      <c r="B161" s="2"/>
      <c r="C161" s="2"/>
      <c r="D161" s="2"/>
      <c r="E161" s="3"/>
      <c r="F161" s="4"/>
      <c r="G161" s="4"/>
      <c r="H161" s="3"/>
    </row>
    <row r="162" spans="1:8" ht="10.5">
      <c r="A162" s="1"/>
      <c r="B162" s="2"/>
      <c r="C162" s="2"/>
      <c r="D162" s="2"/>
      <c r="E162" s="3"/>
      <c r="F162" s="4"/>
      <c r="G162" s="4"/>
      <c r="H162" s="3"/>
    </row>
    <row r="163" spans="1:8" ht="10.5">
      <c r="A163" s="1"/>
      <c r="B163" s="2"/>
      <c r="C163" s="2"/>
      <c r="D163" s="2"/>
      <c r="E163" s="3"/>
      <c r="F163" s="4"/>
      <c r="G163" s="4"/>
      <c r="H163" s="3"/>
    </row>
    <row r="164" spans="1:8" ht="10.5">
      <c r="A164" s="1"/>
      <c r="B164" s="2"/>
      <c r="C164" s="2"/>
      <c r="D164" s="2"/>
      <c r="E164" s="3"/>
      <c r="F164" s="4"/>
      <c r="G164" s="4"/>
      <c r="H164" s="3"/>
    </row>
    <row r="165" spans="1:8" ht="10.5">
      <c r="A165" s="1"/>
      <c r="B165" s="2"/>
      <c r="C165" s="2"/>
      <c r="D165" s="2"/>
      <c r="E165" s="3"/>
      <c r="F165" s="4"/>
      <c r="G165" s="4"/>
      <c r="H165" s="3"/>
    </row>
    <row r="166" spans="1:8" ht="10.5">
      <c r="A166" s="1"/>
      <c r="B166" s="2"/>
      <c r="C166" s="2"/>
      <c r="D166" s="2"/>
      <c r="E166" s="3"/>
      <c r="F166" s="4"/>
      <c r="G166" s="4"/>
      <c r="H166" s="3"/>
    </row>
    <row r="167" spans="1:8" ht="10.5">
      <c r="A167" s="1"/>
      <c r="B167" s="2"/>
      <c r="C167" s="2"/>
      <c r="D167" s="2"/>
      <c r="E167" s="3"/>
      <c r="F167" s="4"/>
      <c r="G167" s="4"/>
      <c r="H167" s="3"/>
    </row>
    <row r="168" spans="1:8" ht="10.5">
      <c r="A168" s="1"/>
      <c r="B168" s="2"/>
      <c r="C168" s="2"/>
      <c r="D168" s="2"/>
      <c r="E168" s="3"/>
      <c r="F168" s="4"/>
      <c r="G168" s="4"/>
      <c r="H168" s="3"/>
    </row>
    <row r="169" spans="1:8" ht="10.5">
      <c r="A169" s="1"/>
      <c r="B169" s="2"/>
      <c r="C169" s="2"/>
      <c r="D169" s="2"/>
      <c r="E169" s="3"/>
      <c r="F169" s="4"/>
      <c r="G169" s="4"/>
      <c r="H169" s="3"/>
    </row>
    <row r="170" spans="1:8" ht="10.5">
      <c r="A170" s="1"/>
      <c r="B170" s="2"/>
      <c r="C170" s="2"/>
      <c r="D170" s="2"/>
      <c r="E170" s="3"/>
      <c r="F170" s="4"/>
      <c r="G170" s="4"/>
      <c r="H170" s="3"/>
    </row>
    <row r="171" spans="1:8" ht="10.5">
      <c r="A171" s="1"/>
      <c r="B171" s="2"/>
      <c r="C171" s="2"/>
      <c r="D171" s="2"/>
      <c r="E171" s="3"/>
      <c r="F171" s="4"/>
      <c r="G171" s="4"/>
      <c r="H171" s="3"/>
    </row>
    <row r="172" spans="1:8" ht="10.5">
      <c r="A172" s="1"/>
      <c r="B172" s="2"/>
      <c r="C172" s="2"/>
      <c r="D172" s="2"/>
      <c r="E172" s="3"/>
      <c r="F172" s="4"/>
      <c r="G172" s="4"/>
      <c r="H172" s="3"/>
    </row>
    <row r="173" spans="1:8" ht="10.5">
      <c r="A173" s="1"/>
      <c r="B173" s="2"/>
      <c r="C173" s="2"/>
      <c r="D173" s="2"/>
      <c r="E173" s="3"/>
      <c r="F173" s="4"/>
      <c r="G173" s="4"/>
      <c r="H173" s="3"/>
    </row>
  </sheetData>
  <sheetProtection password="CF38" sheet="1" objects="1" scenarios="1"/>
  <protectedRanges>
    <protectedRange sqref="F6:G160" name="Oblast1_2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Zuzana Daňková</cp:lastModifiedBy>
  <dcterms:created xsi:type="dcterms:W3CDTF">2015-02-19T12:59:05Z</dcterms:created>
  <dcterms:modified xsi:type="dcterms:W3CDTF">2015-02-23T12:48:42Z</dcterms:modified>
  <cp:category/>
  <cp:version/>
  <cp:contentType/>
  <cp:contentStatus/>
</cp:coreProperties>
</file>