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95" windowHeight="6330" activeTab="0"/>
  </bookViews>
  <sheets>
    <sheet name="BioNetwork + FytoChem pro OVZ" sheetId="1" r:id="rId1"/>
  </sheets>
  <definedNames>
    <definedName name="_xlnm.Print_Area" localSheetId="0">'BioNetwork + FytoChem pro OVZ'!$A$1:$P$22</definedName>
  </definedNames>
  <calcPr fullCalcOnLoad="1"/>
</workbook>
</file>

<file path=xl/sharedStrings.xml><?xml version="1.0" encoding="utf-8"?>
<sst xmlns="http://schemas.openxmlformats.org/spreadsheetml/2006/main" count="79" uniqueCount="60">
  <si>
    <t>reagencie pro molekulární biologii</t>
  </si>
  <si>
    <t>skupina 1</t>
  </si>
  <si>
    <t>1 kg</t>
  </si>
  <si>
    <t>20 ml</t>
  </si>
  <si>
    <t>40umol/each</t>
  </si>
  <si>
    <t>250 ml</t>
  </si>
  <si>
    <t>celkem bez DPH</t>
  </si>
  <si>
    <t>gramáž/objem</t>
  </si>
  <si>
    <t>celkem s DPH</t>
  </si>
  <si>
    <t>4000 jednotek</t>
  </si>
  <si>
    <t xml:space="preserve">Agaróza </t>
  </si>
  <si>
    <t> 2 x 1,50 ml</t>
  </si>
  <si>
    <t>125 gel lanes</t>
  </si>
  <si>
    <t>100 appl.</t>
  </si>
  <si>
    <t>10 g</t>
  </si>
  <si>
    <t>0,5 ml</t>
  </si>
  <si>
    <t>na separaci nulkeových kyselin</t>
  </si>
  <si>
    <t>Přípravek - skupina</t>
  </si>
  <si>
    <t>24950000-8</t>
  </si>
  <si>
    <t xml:space="preserve">One step RT PCR Kit (100) - kit pro jednokrokovou RT-PCR, reakce budou probíhat v objemu 25 µl, složení: RT-PCR enzyme mix, RT-PCR buffer s obsahem 12,5 mM MgCL2, Q solution, dNTP, Rnase free water, kit pro RT-PCR na 100 vzorků </t>
  </si>
  <si>
    <t>TBE (10x), 1l - Tris-borát-EDTA pufr, 10x koncentrovaný vodný roztok. Složení: Tris  107,78 g/l (0,89 M); EDTA - sodná sůl 7,44 g/l (0,02 M); kyselina boritá 55,0 g/L (0,89 M)</t>
  </si>
  <si>
    <t>1l</t>
  </si>
  <si>
    <t>40 umol/each</t>
  </si>
  <si>
    <t>pro PCR</t>
  </si>
  <si>
    <t>stručný popis práce</t>
  </si>
  <si>
    <t>čistota, kvalita</t>
  </si>
  <si>
    <t>pro molekulární biologii</t>
  </si>
  <si>
    <t>elektroforéza fragmentu DNA</t>
  </si>
  <si>
    <t>purifikace PCR reakčních směsí</t>
  </si>
  <si>
    <t xml:space="preserve">dNTP Mix  </t>
  </si>
  <si>
    <t>12.5 mM</t>
  </si>
  <si>
    <t xml:space="preserve">izolace RNA </t>
  </si>
  <si>
    <t>elektroforéza fragmentu DNA a stanovení koncentrace</t>
  </si>
  <si>
    <t>purifikace PCR reakčních směsí (degradace ssDNA)</t>
  </si>
  <si>
    <t>Taq DNA polymeráza pro PCR s pufrem obsahujícím indikátor pro Elfo</t>
  </si>
  <si>
    <t>imunoanalýza</t>
  </si>
  <si>
    <t>použití pro imunochemické analýzy (ELISA a RIA), pro izolaci organel</t>
  </si>
  <si>
    <t>ks</t>
  </si>
  <si>
    <t>pro analytickou a prepatativní analýzu DNA fragmentů o velikosti 1000 až 20000 bp, také vhodná pro pulzní gelovou elektroforézu</t>
  </si>
  <si>
    <t>chemikálie pro dekontaminaci prostředí při izolaci RNA</t>
  </si>
  <si>
    <t>rychlá termosenzitivní alkalická fosfatáza</t>
  </si>
  <si>
    <t>100u</t>
  </si>
  <si>
    <t xml:space="preserve">bovinní sérum albumin, lyofilizovaný pudr </t>
  </si>
  <si>
    <t>Antimykotická a antibiotická směs</t>
  </si>
  <si>
    <t>Sada dATP, dCTP, dGTP, dTTP</t>
  </si>
  <si>
    <t>DNA Ladder 20bp Extended Range (size marker po 20 bp)</t>
  </si>
  <si>
    <t>DNA Ladder rozpětí 100 - 1500 bp ready to use (v premixu s bromfenolovou modří jako nanášecí barvičkou)  s udanými hmotnostmi jednotlivých fragmentů</t>
  </si>
  <si>
    <t>Exonuclease I</t>
  </si>
  <si>
    <t>nabídková cena bez DPH/ks</t>
  </si>
  <si>
    <t>nabídková cena s DPH/ks</t>
  </si>
  <si>
    <t>nabídková cena celkem bez DPH</t>
  </si>
  <si>
    <t>nabídková cena celkem s DPH</t>
  </si>
  <si>
    <t xml:space="preserve"> předpokládaná cena bez DPH/ks</t>
  </si>
  <si>
    <t>předpokládaná cena s DPH/ks</t>
  </si>
  <si>
    <t>předpokládaná cena celkem bez DPH</t>
  </si>
  <si>
    <t>předpokládaná cena celkem s DPH</t>
  </si>
  <si>
    <t>pozn.: nabídková cena je uváděna v Kč</t>
  </si>
  <si>
    <t>kód výrobku</t>
  </si>
  <si>
    <t>Jarmila Chrudimská, tel: +420 545 133 3011, e-mail: botanica@mendelu.cz</t>
  </si>
  <si>
    <t>kontatní osoba: MVDr. Ing. Václav Trojan, tel: +420 545 133 389, e-mail: vaclav.trojan@mendelu.cz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</si>
</sst>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[$€-2]\ #\ ##,000_);[Red]\([$€-2]\ #\ ##,000\)"/>
    <numFmt numFmtId="185" formatCode="[$¥€-2]\ #\ ##,000_);[Red]\([$€-2]\ #\ ##,000\)"/>
  </numFmts>
  <fonts count="52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u val="single"/>
      <sz val="20"/>
      <color indexed="2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color indexed="63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49" fontId="4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/>
    </xf>
    <xf numFmtId="4" fontId="7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32" borderId="0" xfId="0" applyFill="1" applyAlignment="1">
      <alignment/>
    </xf>
    <xf numFmtId="0" fontId="0" fillId="32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left" vertical="center" wrapText="1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right" wrapText="1"/>
    </xf>
    <xf numFmtId="0" fontId="31" fillId="0" borderId="10" xfId="0" applyFont="1" applyBorder="1" applyAlignment="1">
      <alignment wrapText="1"/>
    </xf>
    <xf numFmtId="4" fontId="31" fillId="34" borderId="10" xfId="0" applyNumberFormat="1" applyFont="1" applyFill="1" applyBorder="1" applyAlignment="1">
      <alignment wrapText="1"/>
    </xf>
    <xf numFmtId="4" fontId="31" fillId="0" borderId="10" xfId="0" applyNumberFormat="1" applyFont="1" applyFill="1" applyBorder="1" applyAlignment="1">
      <alignment wrapText="1"/>
    </xf>
    <xf numFmtId="4" fontId="31" fillId="0" borderId="10" xfId="0" applyNumberFormat="1" applyFont="1" applyBorder="1" applyAlignment="1">
      <alignment wrapText="1"/>
    </xf>
    <xf numFmtId="0" fontId="28" fillId="32" borderId="0" xfId="0" applyFont="1" applyFill="1" applyAlignment="1">
      <alignment vertical="center"/>
    </xf>
    <xf numFmtId="0" fontId="30" fillId="32" borderId="0" xfId="0" applyFont="1" applyFill="1" applyAlignment="1">
      <alignment horizontal="left" vertical="center" wrapText="1"/>
    </xf>
    <xf numFmtId="0" fontId="30" fillId="32" borderId="0" xfId="0" applyFont="1" applyFill="1" applyBorder="1" applyAlignment="1">
      <alignment wrapText="1"/>
    </xf>
    <xf numFmtId="0" fontId="30" fillId="35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28" fillId="0" borderId="11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28" fillId="0" borderId="0" xfId="0" applyFont="1" applyAlignment="1">
      <alignment horizontal="right"/>
    </xf>
    <xf numFmtId="4" fontId="28" fillId="0" borderId="0" xfId="0" applyNumberFormat="1" applyFont="1" applyFill="1" applyAlignment="1">
      <alignment/>
    </xf>
    <xf numFmtId="4" fontId="28" fillId="0" borderId="0" xfId="0" applyNumberFormat="1" applyFont="1" applyAlignment="1">
      <alignment/>
    </xf>
    <xf numFmtId="0" fontId="28" fillId="33" borderId="10" xfId="0" applyFont="1" applyFill="1" applyBorder="1" applyAlignment="1">
      <alignment/>
    </xf>
    <xf numFmtId="0" fontId="28" fillId="33" borderId="10" xfId="0" applyFont="1" applyFill="1" applyBorder="1" applyAlignment="1">
      <alignment vertical="center"/>
    </xf>
    <xf numFmtId="0" fontId="28" fillId="33" borderId="10" xfId="0" applyFont="1" applyFill="1" applyBorder="1" applyAlignment="1">
      <alignment horizontal="left" vertical="center" wrapText="1"/>
    </xf>
    <xf numFmtId="0" fontId="31" fillId="33" borderId="10" xfId="0" applyFont="1" applyFill="1" applyBorder="1" applyAlignment="1">
      <alignment wrapText="1"/>
    </xf>
    <xf numFmtId="0" fontId="28" fillId="33" borderId="10" xfId="0" applyFont="1" applyFill="1" applyBorder="1" applyAlignment="1">
      <alignment wrapText="1"/>
    </xf>
    <xf numFmtId="0" fontId="28" fillId="33" borderId="10" xfId="0" applyFont="1" applyFill="1" applyBorder="1" applyAlignment="1">
      <alignment horizontal="right"/>
    </xf>
    <xf numFmtId="4" fontId="28" fillId="34" borderId="10" xfId="0" applyNumberFormat="1" applyFont="1" applyFill="1" applyBorder="1" applyAlignment="1">
      <alignment/>
    </xf>
    <xf numFmtId="4" fontId="28" fillId="0" borderId="10" xfId="0" applyNumberFormat="1" applyFont="1" applyFill="1" applyBorder="1" applyAlignment="1">
      <alignment/>
    </xf>
    <xf numFmtId="4" fontId="28" fillId="33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right"/>
    </xf>
    <xf numFmtId="0" fontId="28" fillId="0" borderId="10" xfId="0" applyFont="1" applyFill="1" applyBorder="1" applyAlignment="1">
      <alignment/>
    </xf>
    <xf numFmtId="0" fontId="32" fillId="36" borderId="10" xfId="0" applyFont="1" applyFill="1" applyBorder="1" applyAlignment="1">
      <alignment horizontal="right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right"/>
    </xf>
    <xf numFmtId="0" fontId="28" fillId="0" borderId="10" xfId="0" applyFont="1" applyBorder="1" applyAlignment="1">
      <alignment/>
    </xf>
    <xf numFmtId="0" fontId="32" fillId="0" borderId="10" xfId="0" applyFont="1" applyFill="1" applyBorder="1" applyAlignment="1">
      <alignment horizontal="right" wrapText="1"/>
    </xf>
    <xf numFmtId="49" fontId="28" fillId="0" borderId="10" xfId="0" applyNumberFormat="1" applyFont="1" applyBorder="1" applyAlignment="1">
      <alignment horizontal="center"/>
    </xf>
    <xf numFmtId="0" fontId="28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right"/>
    </xf>
    <xf numFmtId="3" fontId="33" fillId="34" borderId="10" xfId="0" applyNumberFormat="1" applyFont="1" applyFill="1" applyBorder="1" applyAlignment="1">
      <alignment horizontal="right"/>
    </xf>
    <xf numFmtId="0" fontId="33" fillId="0" borderId="10" xfId="0" applyFont="1" applyFill="1" applyBorder="1" applyAlignment="1">
      <alignment horizontal="center"/>
    </xf>
    <xf numFmtId="0" fontId="33" fillId="34" borderId="10" xfId="0" applyFont="1" applyFill="1" applyBorder="1" applyAlignment="1">
      <alignment horizontal="right"/>
    </xf>
    <xf numFmtId="0" fontId="33" fillId="0" borderId="1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center" vertical="top" wrapText="1"/>
    </xf>
    <xf numFmtId="0" fontId="33" fillId="0" borderId="10" xfId="0" applyFont="1" applyBorder="1" applyAlignment="1">
      <alignment horizontal="right"/>
    </xf>
    <xf numFmtId="0" fontId="33" fillId="37" borderId="0" xfId="0" applyFont="1" applyFill="1" applyBorder="1" applyAlignment="1">
      <alignment horizontal="left" wrapText="1"/>
    </xf>
    <xf numFmtId="0" fontId="31" fillId="0" borderId="0" xfId="0" applyFont="1" applyAlignment="1">
      <alignment horizontal="right"/>
    </xf>
    <xf numFmtId="4" fontId="31" fillId="0" borderId="0" xfId="0" applyNumberFormat="1" applyFont="1" applyBorder="1" applyAlignment="1">
      <alignment/>
    </xf>
    <xf numFmtId="4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4" fontId="28" fillId="0" borderId="0" xfId="0" applyNumberFormat="1" applyFont="1" applyFill="1" applyBorder="1" applyAlignment="1">
      <alignment wrapText="1"/>
    </xf>
    <xf numFmtId="4" fontId="28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/>
    </xf>
    <xf numFmtId="4" fontId="28" fillId="0" borderId="0" xfId="0" applyNumberFormat="1" applyFont="1" applyFill="1" applyBorder="1" applyAlignment="1">
      <alignment/>
    </xf>
    <xf numFmtId="0" fontId="30" fillId="32" borderId="12" xfId="0" applyFont="1" applyFill="1" applyBorder="1" applyAlignment="1">
      <alignment/>
    </xf>
    <xf numFmtId="0" fontId="30" fillId="35" borderId="0" xfId="0" applyFont="1" applyFill="1" applyBorder="1" applyAlignment="1">
      <alignment/>
    </xf>
    <xf numFmtId="0" fontId="28" fillId="0" borderId="0" xfId="0" applyFont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zoomScalePageLayoutView="0" workbookViewId="0" topLeftCell="A10">
      <selection activeCell="D3" sqref="D3"/>
    </sheetView>
  </sheetViews>
  <sheetFormatPr defaultColWidth="9.140625" defaultRowHeight="12.75"/>
  <cols>
    <col min="1" max="1" width="11.8515625" style="13" customWidth="1"/>
    <col min="2" max="2" width="48.28125" style="26" customWidth="1"/>
    <col min="3" max="3" width="24.00390625" style="0" customWidth="1"/>
    <col min="4" max="4" width="43.57421875" style="0" customWidth="1"/>
    <col min="5" max="5" width="14.00390625" style="5" customWidth="1"/>
    <col min="6" max="6" width="5.421875" style="0" customWidth="1"/>
    <col min="7" max="7" width="9.8515625" style="25" bestFit="1" customWidth="1"/>
    <col min="8" max="8" width="9.8515625" style="25" customWidth="1"/>
    <col min="9" max="9" width="9.8515625" style="1" bestFit="1" customWidth="1"/>
    <col min="10" max="10" width="9.8515625" style="1" customWidth="1"/>
    <col min="11" max="12" width="10.00390625" style="1" customWidth="1"/>
    <col min="13" max="13" width="11.00390625" style="1" bestFit="1" customWidth="1"/>
    <col min="14" max="15" width="11.00390625" style="1" customWidth="1"/>
    <col min="16" max="16" width="2.140625" style="0" customWidth="1"/>
  </cols>
  <sheetData>
    <row r="1" spans="1:16" ht="18.75">
      <c r="A1" s="41" t="s">
        <v>59</v>
      </c>
      <c r="B1" s="42"/>
      <c r="C1" s="40"/>
      <c r="D1" s="43"/>
      <c r="E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39"/>
    </row>
    <row r="2" spans="1:16" ht="18.75" customHeight="1">
      <c r="A2" s="41"/>
      <c r="B2" s="108" t="s">
        <v>58</v>
      </c>
      <c r="C2" s="108"/>
      <c r="D2" s="43"/>
      <c r="E2" s="44"/>
      <c r="F2" s="45"/>
      <c r="G2" s="45"/>
      <c r="H2" s="45"/>
      <c r="I2" s="45"/>
      <c r="J2" s="45"/>
      <c r="K2" s="45"/>
      <c r="L2" s="45"/>
      <c r="M2" s="45"/>
      <c r="N2" s="45"/>
      <c r="O2" s="45"/>
      <c r="P2" s="39"/>
    </row>
    <row r="3" spans="1:16" ht="18.75">
      <c r="A3" s="41"/>
      <c r="B3" s="46"/>
      <c r="C3" s="44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39"/>
    </row>
    <row r="4" spans="1:16" s="2" customFormat="1" ht="51">
      <c r="A4" s="47" t="s">
        <v>17</v>
      </c>
      <c r="B4" s="48"/>
      <c r="C4" s="49" t="s">
        <v>25</v>
      </c>
      <c r="D4" s="49" t="s">
        <v>24</v>
      </c>
      <c r="E4" s="50" t="s">
        <v>7</v>
      </c>
      <c r="F4" s="51" t="s">
        <v>37</v>
      </c>
      <c r="G4" s="52" t="s">
        <v>52</v>
      </c>
      <c r="H4" s="53" t="s">
        <v>48</v>
      </c>
      <c r="I4" s="52" t="s">
        <v>53</v>
      </c>
      <c r="J4" s="54" t="s">
        <v>49</v>
      </c>
      <c r="K4" s="52" t="s">
        <v>54</v>
      </c>
      <c r="L4" s="54" t="s">
        <v>50</v>
      </c>
      <c r="M4" s="52" t="s">
        <v>55</v>
      </c>
      <c r="N4" s="54" t="s">
        <v>51</v>
      </c>
      <c r="O4" s="54" t="s">
        <v>57</v>
      </c>
      <c r="P4" s="3"/>
    </row>
    <row r="5" spans="1:16" s="33" customFormat="1" ht="18.75">
      <c r="A5" s="55"/>
      <c r="B5" s="56" t="s">
        <v>1</v>
      </c>
      <c r="C5" s="57"/>
      <c r="D5" s="57"/>
      <c r="E5" s="106" t="s">
        <v>0</v>
      </c>
      <c r="F5" s="107"/>
      <c r="G5" s="107"/>
      <c r="H5" s="107"/>
      <c r="I5" s="107"/>
      <c r="J5" s="107"/>
      <c r="K5" s="107"/>
      <c r="L5" s="58"/>
      <c r="M5" s="59"/>
      <c r="N5" s="59"/>
      <c r="O5" s="59"/>
      <c r="P5" s="32"/>
    </row>
    <row r="6" spans="1:13" ht="12.75">
      <c r="A6" s="41"/>
      <c r="B6" s="42"/>
      <c r="C6" s="60"/>
      <c r="D6" s="61"/>
      <c r="E6" s="62"/>
      <c r="F6" s="44"/>
      <c r="G6" s="63"/>
      <c r="H6" s="63"/>
      <c r="I6" s="64"/>
      <c r="J6" s="64"/>
      <c r="K6" s="64"/>
      <c r="L6" s="64"/>
      <c r="M6" s="64"/>
    </row>
    <row r="7" spans="1:16" s="35" customFormat="1" ht="25.5">
      <c r="A7" s="66" t="s">
        <v>18</v>
      </c>
      <c r="B7" s="67" t="s">
        <v>42</v>
      </c>
      <c r="C7" s="68" t="s">
        <v>35</v>
      </c>
      <c r="D7" s="69" t="s">
        <v>36</v>
      </c>
      <c r="E7" s="70" t="s">
        <v>14</v>
      </c>
      <c r="F7" s="65">
        <v>1</v>
      </c>
      <c r="G7" s="71">
        <v>1800</v>
      </c>
      <c r="H7" s="72"/>
      <c r="I7" s="71">
        <f aca="true" t="shared" si="0" ref="I7:I19">G7*1.21</f>
        <v>2178</v>
      </c>
      <c r="J7" s="73">
        <f>H7*1.21</f>
        <v>0</v>
      </c>
      <c r="K7" s="71">
        <f aca="true" t="shared" si="1" ref="K7:K17">F7*G7</f>
        <v>1800</v>
      </c>
      <c r="L7" s="73">
        <f>F7*H7</f>
        <v>0</v>
      </c>
      <c r="M7" s="71">
        <f aca="true" t="shared" si="2" ref="M7:M17">F7*I7</f>
        <v>2178</v>
      </c>
      <c r="N7" s="73">
        <f>F7*J7</f>
        <v>0</v>
      </c>
      <c r="O7" s="73"/>
      <c r="P7" s="34"/>
    </row>
    <row r="8" spans="1:16" s="4" customFormat="1" ht="12.75">
      <c r="A8" s="74" t="s">
        <v>18</v>
      </c>
      <c r="B8" s="75" t="s">
        <v>47</v>
      </c>
      <c r="C8" s="76" t="s">
        <v>26</v>
      </c>
      <c r="D8" s="76" t="s">
        <v>33</v>
      </c>
      <c r="E8" s="77" t="s">
        <v>9</v>
      </c>
      <c r="F8" s="78">
        <v>5</v>
      </c>
      <c r="G8" s="71">
        <v>1950</v>
      </c>
      <c r="H8" s="72"/>
      <c r="I8" s="71">
        <f t="shared" si="0"/>
        <v>2359.5</v>
      </c>
      <c r="J8" s="73">
        <f aca="true" t="shared" si="3" ref="J8:J19">H8*1.21</f>
        <v>0</v>
      </c>
      <c r="K8" s="71">
        <f t="shared" si="1"/>
        <v>9750</v>
      </c>
      <c r="L8" s="73">
        <f aca="true" t="shared" si="4" ref="L8:L19">F8*H8</f>
        <v>0</v>
      </c>
      <c r="M8" s="71">
        <f t="shared" si="2"/>
        <v>11797.5</v>
      </c>
      <c r="N8" s="73">
        <f aca="true" t="shared" si="5" ref="N8:N19">F8*J8</f>
        <v>0</v>
      </c>
      <c r="O8" s="73"/>
      <c r="P8" s="11"/>
    </row>
    <row r="9" spans="1:16" s="4" customFormat="1" ht="12.75">
      <c r="A9" s="74" t="s">
        <v>18</v>
      </c>
      <c r="B9" s="75" t="s">
        <v>40</v>
      </c>
      <c r="C9" s="76" t="s">
        <v>26</v>
      </c>
      <c r="D9" s="76" t="s">
        <v>28</v>
      </c>
      <c r="E9" s="79" t="s">
        <v>11</v>
      </c>
      <c r="F9" s="78">
        <v>1</v>
      </c>
      <c r="G9" s="71">
        <v>2343</v>
      </c>
      <c r="H9" s="72"/>
      <c r="I9" s="71">
        <f t="shared" si="0"/>
        <v>2835.0299999999997</v>
      </c>
      <c r="J9" s="73">
        <f t="shared" si="3"/>
        <v>0</v>
      </c>
      <c r="K9" s="71">
        <f t="shared" si="1"/>
        <v>2343</v>
      </c>
      <c r="L9" s="73">
        <f t="shared" si="4"/>
        <v>0</v>
      </c>
      <c r="M9" s="71">
        <f t="shared" si="2"/>
        <v>2835.0299999999997</v>
      </c>
      <c r="N9" s="73">
        <f t="shared" si="5"/>
        <v>0</v>
      </c>
      <c r="O9" s="73"/>
      <c r="P9" s="11"/>
    </row>
    <row r="10" spans="1:16" s="4" customFormat="1" ht="12.75">
      <c r="A10" s="74" t="s">
        <v>18</v>
      </c>
      <c r="B10" s="75" t="s">
        <v>29</v>
      </c>
      <c r="C10" s="76" t="s">
        <v>30</v>
      </c>
      <c r="D10" s="76" t="s">
        <v>23</v>
      </c>
      <c r="E10" s="77" t="s">
        <v>15</v>
      </c>
      <c r="F10" s="78">
        <v>3</v>
      </c>
      <c r="G10" s="71">
        <v>650</v>
      </c>
      <c r="H10" s="72"/>
      <c r="I10" s="71">
        <f t="shared" si="0"/>
        <v>786.5</v>
      </c>
      <c r="J10" s="73">
        <f t="shared" si="3"/>
        <v>0</v>
      </c>
      <c r="K10" s="71">
        <f t="shared" si="1"/>
        <v>1950</v>
      </c>
      <c r="L10" s="73">
        <f t="shared" si="4"/>
        <v>0</v>
      </c>
      <c r="M10" s="71">
        <f t="shared" si="2"/>
        <v>2359.5</v>
      </c>
      <c r="N10" s="73">
        <f t="shared" si="5"/>
        <v>0</v>
      </c>
      <c r="O10" s="73"/>
      <c r="P10" s="11"/>
    </row>
    <row r="11" spans="1:16" s="4" customFormat="1" ht="12.75">
      <c r="A11" s="74" t="s">
        <v>18</v>
      </c>
      <c r="B11" s="75" t="s">
        <v>43</v>
      </c>
      <c r="C11" s="76"/>
      <c r="D11" s="76"/>
      <c r="E11" s="77" t="s">
        <v>3</v>
      </c>
      <c r="F11" s="78">
        <v>1</v>
      </c>
      <c r="G11" s="71">
        <v>800</v>
      </c>
      <c r="H11" s="72"/>
      <c r="I11" s="71">
        <f t="shared" si="0"/>
        <v>968</v>
      </c>
      <c r="J11" s="73">
        <f t="shared" si="3"/>
        <v>0</v>
      </c>
      <c r="K11" s="71">
        <f t="shared" si="1"/>
        <v>800</v>
      </c>
      <c r="L11" s="73">
        <f t="shared" si="4"/>
        <v>0</v>
      </c>
      <c r="M11" s="71">
        <f t="shared" si="2"/>
        <v>968</v>
      </c>
      <c r="N11" s="73">
        <f t="shared" si="5"/>
        <v>0</v>
      </c>
      <c r="O11" s="73"/>
      <c r="P11" s="11"/>
    </row>
    <row r="12" spans="1:16" ht="12.75">
      <c r="A12" s="80" t="s">
        <v>18</v>
      </c>
      <c r="B12" s="81" t="s">
        <v>44</v>
      </c>
      <c r="C12" s="76" t="s">
        <v>22</v>
      </c>
      <c r="D12" s="76" t="s">
        <v>23</v>
      </c>
      <c r="E12" s="82" t="s">
        <v>4</v>
      </c>
      <c r="F12" s="83">
        <v>1</v>
      </c>
      <c r="G12" s="71">
        <v>6600</v>
      </c>
      <c r="H12" s="72"/>
      <c r="I12" s="71">
        <f t="shared" si="0"/>
        <v>7986</v>
      </c>
      <c r="J12" s="73">
        <f t="shared" si="3"/>
        <v>0</v>
      </c>
      <c r="K12" s="71">
        <f t="shared" si="1"/>
        <v>6600</v>
      </c>
      <c r="L12" s="73">
        <f t="shared" si="4"/>
        <v>0</v>
      </c>
      <c r="M12" s="71">
        <f t="shared" si="2"/>
        <v>7986</v>
      </c>
      <c r="N12" s="73">
        <f t="shared" si="5"/>
        <v>0</v>
      </c>
      <c r="O12" s="73"/>
      <c r="P12" s="12"/>
    </row>
    <row r="13" spans="1:16" ht="12.75">
      <c r="A13" s="80" t="s">
        <v>18</v>
      </c>
      <c r="B13" s="81" t="s">
        <v>39</v>
      </c>
      <c r="C13" s="76" t="s">
        <v>26</v>
      </c>
      <c r="D13" s="76" t="s">
        <v>31</v>
      </c>
      <c r="E13" s="82" t="s">
        <v>5</v>
      </c>
      <c r="F13" s="83">
        <v>2</v>
      </c>
      <c r="G13" s="71">
        <v>2200</v>
      </c>
      <c r="H13" s="72"/>
      <c r="I13" s="71">
        <f t="shared" si="0"/>
        <v>2662</v>
      </c>
      <c r="J13" s="73">
        <f t="shared" si="3"/>
        <v>0</v>
      </c>
      <c r="K13" s="71">
        <f t="shared" si="1"/>
        <v>4400</v>
      </c>
      <c r="L13" s="73">
        <f t="shared" si="4"/>
        <v>0</v>
      </c>
      <c r="M13" s="71">
        <f t="shared" si="2"/>
        <v>5324</v>
      </c>
      <c r="N13" s="73">
        <f t="shared" si="5"/>
        <v>0</v>
      </c>
      <c r="O13" s="73"/>
      <c r="P13" s="12"/>
    </row>
    <row r="14" spans="1:16" ht="38.25">
      <c r="A14" s="80" t="s">
        <v>18</v>
      </c>
      <c r="B14" s="81" t="s">
        <v>10</v>
      </c>
      <c r="C14" s="76" t="s">
        <v>16</v>
      </c>
      <c r="D14" s="76" t="s">
        <v>38</v>
      </c>
      <c r="E14" s="82" t="s">
        <v>2</v>
      </c>
      <c r="F14" s="83">
        <v>1</v>
      </c>
      <c r="G14" s="71">
        <v>19900</v>
      </c>
      <c r="H14" s="72"/>
      <c r="I14" s="71">
        <f t="shared" si="0"/>
        <v>24079</v>
      </c>
      <c r="J14" s="73">
        <f t="shared" si="3"/>
        <v>0</v>
      </c>
      <c r="K14" s="71">
        <f t="shared" si="1"/>
        <v>19900</v>
      </c>
      <c r="L14" s="73">
        <f t="shared" si="4"/>
        <v>0</v>
      </c>
      <c r="M14" s="71">
        <f t="shared" si="2"/>
        <v>24079</v>
      </c>
      <c r="N14" s="73">
        <f t="shared" si="5"/>
        <v>0</v>
      </c>
      <c r="O14" s="73"/>
      <c r="P14" s="12"/>
    </row>
    <row r="15" spans="1:16" s="4" customFormat="1" ht="38.25">
      <c r="A15" s="74" t="s">
        <v>18</v>
      </c>
      <c r="B15" s="75" t="s">
        <v>46</v>
      </c>
      <c r="C15" s="76" t="s">
        <v>26</v>
      </c>
      <c r="D15" s="76" t="s">
        <v>32</v>
      </c>
      <c r="E15" s="84" t="s">
        <v>12</v>
      </c>
      <c r="F15" s="78">
        <v>8</v>
      </c>
      <c r="G15" s="71">
        <v>2490</v>
      </c>
      <c r="H15" s="72"/>
      <c r="I15" s="71">
        <f t="shared" si="0"/>
        <v>3012.9</v>
      </c>
      <c r="J15" s="73">
        <f t="shared" si="3"/>
        <v>0</v>
      </c>
      <c r="K15" s="71">
        <f t="shared" si="1"/>
        <v>19920</v>
      </c>
      <c r="L15" s="73">
        <f t="shared" si="4"/>
        <v>0</v>
      </c>
      <c r="M15" s="71">
        <f t="shared" si="2"/>
        <v>24103.2</v>
      </c>
      <c r="N15" s="73">
        <f t="shared" si="5"/>
        <v>0</v>
      </c>
      <c r="O15" s="73"/>
      <c r="P15" s="11"/>
    </row>
    <row r="16" spans="1:16" s="4" customFormat="1" ht="25.5">
      <c r="A16" s="74" t="s">
        <v>18</v>
      </c>
      <c r="B16" s="75" t="s">
        <v>34</v>
      </c>
      <c r="C16" s="76" t="s">
        <v>26</v>
      </c>
      <c r="D16" s="76" t="s">
        <v>23</v>
      </c>
      <c r="E16" s="77" t="s">
        <v>41</v>
      </c>
      <c r="F16" s="78">
        <v>20</v>
      </c>
      <c r="G16" s="71">
        <v>600</v>
      </c>
      <c r="H16" s="72"/>
      <c r="I16" s="71">
        <f t="shared" si="0"/>
        <v>726</v>
      </c>
      <c r="J16" s="73">
        <f t="shared" si="3"/>
        <v>0</v>
      </c>
      <c r="K16" s="71">
        <f t="shared" si="1"/>
        <v>12000</v>
      </c>
      <c r="L16" s="73">
        <f t="shared" si="4"/>
        <v>0</v>
      </c>
      <c r="M16" s="71">
        <f t="shared" si="2"/>
        <v>14520</v>
      </c>
      <c r="N16" s="73">
        <f t="shared" si="5"/>
        <v>0</v>
      </c>
      <c r="O16" s="73"/>
      <c r="P16" s="11"/>
    </row>
    <row r="17" spans="1:16" ht="12.75">
      <c r="A17" s="80" t="s">
        <v>18</v>
      </c>
      <c r="B17" s="81" t="s">
        <v>45</v>
      </c>
      <c r="C17" s="76" t="s">
        <v>26</v>
      </c>
      <c r="D17" s="76" t="s">
        <v>27</v>
      </c>
      <c r="E17" s="82" t="s">
        <v>13</v>
      </c>
      <c r="F17" s="83">
        <v>2</v>
      </c>
      <c r="G17" s="71">
        <v>3500</v>
      </c>
      <c r="H17" s="72"/>
      <c r="I17" s="71">
        <f t="shared" si="0"/>
        <v>4235</v>
      </c>
      <c r="J17" s="73">
        <f t="shared" si="3"/>
        <v>0</v>
      </c>
      <c r="K17" s="71">
        <f t="shared" si="1"/>
        <v>7000</v>
      </c>
      <c r="L17" s="73">
        <f t="shared" si="4"/>
        <v>0</v>
      </c>
      <c r="M17" s="71">
        <f t="shared" si="2"/>
        <v>8470</v>
      </c>
      <c r="N17" s="73">
        <f t="shared" si="5"/>
        <v>0</v>
      </c>
      <c r="O17" s="73"/>
      <c r="P17" s="12"/>
    </row>
    <row r="18" spans="1:16" ht="63.75">
      <c r="A18" s="85" t="s">
        <v>18</v>
      </c>
      <c r="B18" s="86" t="s">
        <v>19</v>
      </c>
      <c r="C18" s="87"/>
      <c r="D18" s="87"/>
      <c r="E18" s="88"/>
      <c r="F18" s="89">
        <v>1</v>
      </c>
      <c r="G18" s="90">
        <v>16800</v>
      </c>
      <c r="H18" s="91"/>
      <c r="I18" s="92">
        <f t="shared" si="0"/>
        <v>20328</v>
      </c>
      <c r="J18" s="73">
        <f t="shared" si="3"/>
        <v>0</v>
      </c>
      <c r="K18" s="90">
        <f>F18*G18</f>
        <v>16800</v>
      </c>
      <c r="L18" s="73">
        <f t="shared" si="4"/>
        <v>0</v>
      </c>
      <c r="M18" s="90">
        <f>I18*F18</f>
        <v>20328</v>
      </c>
      <c r="N18" s="73">
        <f t="shared" si="5"/>
        <v>0</v>
      </c>
      <c r="O18" s="73"/>
      <c r="P18" s="8"/>
    </row>
    <row r="19" spans="1:16" ht="51">
      <c r="A19" s="85" t="s">
        <v>18</v>
      </c>
      <c r="B19" s="93" t="s">
        <v>20</v>
      </c>
      <c r="C19" s="94"/>
      <c r="D19" s="94"/>
      <c r="E19" s="95" t="s">
        <v>21</v>
      </c>
      <c r="F19" s="95">
        <v>15</v>
      </c>
      <c r="G19" s="92">
        <v>1404</v>
      </c>
      <c r="H19" s="91"/>
      <c r="I19" s="92">
        <f t="shared" si="0"/>
        <v>1698.84</v>
      </c>
      <c r="J19" s="73">
        <f t="shared" si="3"/>
        <v>0</v>
      </c>
      <c r="K19" s="90">
        <f>G19*F19</f>
        <v>21060</v>
      </c>
      <c r="L19" s="73">
        <f t="shared" si="4"/>
        <v>0</v>
      </c>
      <c r="M19" s="90">
        <f>I19*F19</f>
        <v>25482.6</v>
      </c>
      <c r="N19" s="73">
        <f t="shared" si="5"/>
        <v>0</v>
      </c>
      <c r="O19" s="73"/>
      <c r="P19" s="8"/>
    </row>
    <row r="20" spans="1:15" ht="12.75">
      <c r="A20" s="41"/>
      <c r="B20" s="96" t="s">
        <v>56</v>
      </c>
      <c r="C20" s="44"/>
      <c r="D20" s="97" t="s">
        <v>6</v>
      </c>
      <c r="E20" s="97" t="s">
        <v>8</v>
      </c>
      <c r="F20" s="44"/>
      <c r="G20" s="63"/>
      <c r="H20" s="63"/>
      <c r="I20" s="64"/>
      <c r="J20" s="64"/>
      <c r="K20" s="98">
        <f>SUM(K7:K19)</f>
        <v>124323</v>
      </c>
      <c r="L20" s="99"/>
      <c r="M20" s="98">
        <f>SUM(M7:M19)</f>
        <v>150430.83</v>
      </c>
      <c r="N20" s="18"/>
      <c r="O20" s="18"/>
    </row>
    <row r="21" spans="1:16" ht="12.75">
      <c r="A21" s="100"/>
      <c r="B21" s="101"/>
      <c r="C21" s="61"/>
      <c r="D21" s="102">
        <f>SUM(K7:K19)</f>
        <v>124323</v>
      </c>
      <c r="E21" s="103">
        <f>SUM(M7:M19)</f>
        <v>150430.83</v>
      </c>
      <c r="F21" s="104"/>
      <c r="G21" s="105"/>
      <c r="H21" s="105"/>
      <c r="I21" s="99"/>
      <c r="J21" s="99"/>
      <c r="K21" s="99"/>
      <c r="L21" s="99"/>
      <c r="M21" s="99"/>
      <c r="N21" s="18"/>
      <c r="O21" s="18"/>
      <c r="P21" s="15"/>
    </row>
    <row r="22" spans="1:15" s="15" customFormat="1" ht="12.75">
      <c r="A22" s="16"/>
      <c r="B22" s="27"/>
      <c r="C22" s="9"/>
      <c r="D22" s="9"/>
      <c r="E22" s="17"/>
      <c r="G22" s="36"/>
      <c r="H22" s="36"/>
      <c r="I22" s="18"/>
      <c r="J22" s="18"/>
      <c r="K22" s="19"/>
      <c r="L22" s="19"/>
      <c r="M22" s="19"/>
      <c r="N22" s="19"/>
      <c r="O22" s="19"/>
    </row>
    <row r="23" spans="1:15" s="15" customFormat="1" ht="15.75">
      <c r="A23" s="16"/>
      <c r="B23" s="28"/>
      <c r="C23" s="9"/>
      <c r="D23" s="9"/>
      <c r="E23" s="17"/>
      <c r="G23" s="36"/>
      <c r="H23" s="36"/>
      <c r="I23" s="18"/>
      <c r="J23" s="18"/>
      <c r="K23" s="18"/>
      <c r="L23" s="18"/>
      <c r="M23" s="18"/>
      <c r="N23" s="18"/>
      <c r="O23" s="18"/>
    </row>
    <row r="24" spans="1:15" s="15" customFormat="1" ht="15.75">
      <c r="A24" s="16"/>
      <c r="B24" s="28"/>
      <c r="C24" s="9"/>
      <c r="D24" s="9"/>
      <c r="E24" s="17"/>
      <c r="G24" s="36"/>
      <c r="H24" s="36"/>
      <c r="I24" s="18"/>
      <c r="J24" s="18"/>
      <c r="K24" s="18"/>
      <c r="L24" s="18"/>
      <c r="M24" s="20"/>
      <c r="N24" s="20"/>
      <c r="O24" s="20"/>
    </row>
    <row r="25" spans="1:15" s="15" customFormat="1" ht="12.75">
      <c r="A25" s="21"/>
      <c r="B25" s="29"/>
      <c r="C25" s="22"/>
      <c r="D25" s="7"/>
      <c r="E25" s="7"/>
      <c r="F25" s="7"/>
      <c r="G25" s="37"/>
      <c r="H25" s="37"/>
      <c r="I25" s="7"/>
      <c r="J25" s="7"/>
      <c r="K25" s="7"/>
      <c r="L25" s="7"/>
      <c r="M25" s="23"/>
      <c r="N25" s="23"/>
      <c r="O25" s="23"/>
    </row>
    <row r="26" spans="1:15" s="15" customFormat="1" ht="12.75">
      <c r="A26" s="21"/>
      <c r="B26" s="30"/>
      <c r="C26" s="22"/>
      <c r="D26" s="7"/>
      <c r="E26" s="7"/>
      <c r="F26" s="7"/>
      <c r="G26" s="37"/>
      <c r="H26" s="37"/>
      <c r="I26" s="7"/>
      <c r="J26" s="7"/>
      <c r="K26" s="7"/>
      <c r="L26" s="7"/>
      <c r="M26" s="24"/>
      <c r="N26" s="24"/>
      <c r="O26" s="24"/>
    </row>
    <row r="27" spans="1:15" ht="12.75">
      <c r="A27" s="14"/>
      <c r="B27" s="31"/>
      <c r="C27" s="10"/>
      <c r="D27" s="6"/>
      <c r="E27" s="6"/>
      <c r="F27" s="6"/>
      <c r="G27" s="38"/>
      <c r="H27" s="38"/>
      <c r="I27" s="6"/>
      <c r="J27" s="6"/>
      <c r="K27" s="6"/>
      <c r="L27" s="6"/>
      <c r="M27" s="6"/>
      <c r="N27" s="6"/>
      <c r="O27" s="6"/>
    </row>
    <row r="28" spans="1:15" ht="12.75">
      <c r="A28" s="14"/>
      <c r="B28" s="31"/>
      <c r="C28" s="6"/>
      <c r="D28" s="6"/>
      <c r="E28" s="6"/>
      <c r="F28" s="6"/>
      <c r="G28" s="38"/>
      <c r="H28" s="38"/>
      <c r="I28" s="6"/>
      <c r="J28" s="6"/>
      <c r="K28" s="6"/>
      <c r="L28" s="6"/>
      <c r="M28" s="6"/>
      <c r="N28" s="6"/>
      <c r="O28" s="6"/>
    </row>
    <row r="29" spans="1:15" ht="12.75">
      <c r="A29" s="14"/>
      <c r="B29" s="31"/>
      <c r="C29" s="6"/>
      <c r="D29" s="6"/>
      <c r="E29" s="6"/>
      <c r="F29" s="6"/>
      <c r="G29" s="38"/>
      <c r="H29" s="38"/>
      <c r="I29" s="6"/>
      <c r="J29" s="6"/>
      <c r="K29" s="6"/>
      <c r="L29" s="6"/>
      <c r="M29" s="6"/>
      <c r="N29" s="6"/>
      <c r="O29" s="6"/>
    </row>
  </sheetData>
  <sheetProtection/>
  <mergeCells count="2">
    <mergeCell ref="E5:K5"/>
    <mergeCell ref="B2:C2"/>
  </mergeCells>
  <printOptions/>
  <pageMargins left="0.787401575" right="0.787401575" top="0.984251969" bottom="0.984251969" header="0.4921259845" footer="0.4921259845"/>
  <pageSetup horizontalDpi="300" verticalDpi="300" orientation="landscape" paperSize="9" scale="47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Mgr.Němcová Kateřina</cp:lastModifiedBy>
  <cp:lastPrinted>2014-04-10T11:44:38Z</cp:lastPrinted>
  <dcterms:created xsi:type="dcterms:W3CDTF">1997-01-24T11:07:25Z</dcterms:created>
  <dcterms:modified xsi:type="dcterms:W3CDTF">2014-04-10T11:44:52Z</dcterms:modified>
  <cp:category/>
  <cp:version/>
  <cp:contentType/>
  <cp:contentStatus/>
</cp:coreProperties>
</file>