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5__Zakázka__126810/"/>
    </mc:Choice>
  </mc:AlternateContent>
  <xr:revisionPtr revIDLastSave="0" documentId="8_{832734A9-9170-4888-A87B-5E76524E7BEF}" xr6:coauthVersionLast="47" xr6:coauthVersionMax="47" xr10:uidLastSave="{00000000-0000-0000-0000-000000000000}"/>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zakázka!$B$1:$I$20</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3" l="1"/>
  <c r="E13" i="3"/>
  <c r="F13" i="3"/>
  <c r="H13" i="3" s="1"/>
  <c r="J13" i="3"/>
  <c r="H16" i="3"/>
  <c r="D10" i="3"/>
  <c r="E10" i="3"/>
  <c r="E4" i="3"/>
  <c r="H4" i="3"/>
  <c r="H7" i="3"/>
  <c r="D11" i="3"/>
  <c r="D12" i="3"/>
  <c r="E11" i="3"/>
  <c r="E12" i="3"/>
  <c r="F10" i="3" l="1"/>
  <c r="H10" i="3" s="1"/>
  <c r="F11" i="3"/>
  <c r="H11" i="3" s="1"/>
  <c r="F12" i="3"/>
  <c r="H12" i="3" s="1"/>
  <c r="H15" i="3" s="1"/>
  <c r="H17" i="3" s="1"/>
</calcChain>
</file>

<file path=xl/sharedStrings.xml><?xml version="1.0" encoding="utf-8"?>
<sst xmlns="http://schemas.openxmlformats.org/spreadsheetml/2006/main" count="53" uniqueCount="43">
  <si>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</si>
  <si>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</si>
  <si>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</si>
  <si>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</si>
  <si>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</si>
  <si>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</si>
  <si>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</si>
  <si>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</si>
  <si>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</si>
  <si>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</si>
  <si>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</si>
  <si>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</si>
  <si>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</si>
  <si>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</si>
  <si>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</si>
  <si>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</si>
  <si>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</si>
  <si>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</si>
  <si>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</si>
  <si>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</si>
  <si>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</si>
  <si>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</si>
  <si>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</si>
  <si>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</si>
  <si>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</si>
  <si>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011</t>
  </si>
  <si>
    <t>058</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</si>
  <si>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</si>
  <si>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</si>
  <si>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</si>
  <si>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</si>
  <si>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</si>
  <si>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</si>
  <si>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</si>
  <si>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</si>
  <si>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</si>
  <si>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Arboretum Křtiny</t>
  </si>
  <si>
    <t>celková cena zakázky 50 000 Kč</t>
  </si>
  <si>
    <t>Úklid a pálení  klestu - listnatého</t>
  </si>
  <si>
    <t>Odstranění škodících dřevin do 4 m - mechanizovaně</t>
  </si>
  <si>
    <t>Odstranění škodících dřevin nad 4 m - mechanizovaně</t>
  </si>
  <si>
    <t>ha</t>
  </si>
  <si>
    <r>
      <t>m</t>
    </r>
    <r>
      <rPr>
        <vertAlign val="superscript"/>
        <sz val="11"/>
        <color theme="1"/>
        <rFont val="Arial"/>
        <family val="2"/>
        <charset val="238"/>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</si>
</sst>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0"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
      <vertAlign val="superscrip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00">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0" borderId="16" xfId="0" applyNumberFormat="1" applyFont="1" applyBorder="1" applyAlignment="1">
      <alignment horizontal="center" vertical="center"/>
    </xf>
    <xf numFmtId="0" fontId="9" fillId="3" borderId="17" xfId="0" applyFont="1" applyFill="1" applyBorder="1" applyAlignment="1">
      <alignment horizontal="center" vertical="top" wrapTex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21" xfId="0" applyFont="1" applyBorder="1" applyAlignment="1">
      <alignment horizontal="center" vertical="center"/>
    </xf>
    <xf numFmtId="0" fontId="14" fillId="2" borderId="0" xfId="0" applyFont="1" applyFill="1" applyAlignment="1">
      <alignment vertical="top"/>
    </xf>
    <xf numFmtId="0" fontId="9" fillId="3" borderId="22" xfId="0" applyFont="1" applyFill="1" applyBorder="1" applyAlignment="1">
      <alignment horizontal="center" vertical="center" wrapText="1"/>
    </xf>
    <xf numFmtId="0" fontId="9" fillId="3" borderId="23" xfId="0" applyFont="1" applyFill="1" applyBorder="1" applyAlignment="1">
      <alignment vertical="top"/>
    </xf>
    <xf numFmtId="0" fontId="9" fillId="2" borderId="0" xfId="0" applyFont="1" applyFill="1" applyAlignment="1">
      <alignment horizontal="center" vertical="top" wrapText="1"/>
    </xf>
    <xf numFmtId="0" fontId="9" fillId="2" borderId="24" xfId="0" applyFont="1" applyFill="1" applyBorder="1" applyAlignment="1">
      <alignment horizontal="center" vertical="top" wrapText="1"/>
    </xf>
    <xf numFmtId="0" fontId="9" fillId="2" borderId="0" xfId="0" applyFont="1" applyFill="1" applyAlignment="1">
      <alignment horizontal="center" vertical="center"/>
    </xf>
    <xf numFmtId="0" fontId="9" fillId="3" borderId="25"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27" xfId="0" applyFont="1" applyFill="1" applyBorder="1" applyAlignment="1">
      <alignment horizontal="right" vertical="center" indent="1"/>
    </xf>
    <xf numFmtId="4" fontId="10" fillId="6" borderId="28" xfId="0" applyNumberFormat="1" applyFont="1" applyFill="1" applyBorder="1" applyAlignment="1" applyProtection="1">
      <alignment horizontal="right" vertical="center" indent="2"/>
      <protection locked="0"/>
    </xf>
    <xf numFmtId="4" fontId="10" fillId="6" borderId="27" xfId="0" applyNumberFormat="1" applyFont="1" applyFill="1" applyBorder="1" applyAlignment="1" applyProtection="1">
      <alignment horizontal="right" vertical="center" indent="2"/>
      <protection locked="0"/>
    </xf>
    <xf numFmtId="0" fontId="9" fillId="6" borderId="26" xfId="0" applyFont="1" applyFill="1" applyBorder="1" applyAlignment="1">
      <alignment vertical="center"/>
    </xf>
    <xf numFmtId="0" fontId="9" fillId="6" borderId="29" xfId="0" applyFont="1" applyFill="1" applyBorder="1" applyAlignment="1">
      <alignment vertical="center"/>
    </xf>
    <xf numFmtId="0" fontId="9" fillId="6" borderId="30" xfId="0" applyFont="1" applyFill="1" applyBorder="1" applyAlignment="1">
      <alignment horizontal="right" vertical="center" indent="1"/>
    </xf>
    <xf numFmtId="164" fontId="9" fillId="6" borderId="31"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2" xfId="0" applyFont="1" applyFill="1" applyBorder="1" applyAlignment="1">
      <alignment horizontal="center" vertical="top" wrapText="1"/>
    </xf>
    <xf numFmtId="0" fontId="9" fillId="3" borderId="25" xfId="0" applyFont="1" applyFill="1" applyBorder="1" applyAlignment="1">
      <alignment horizontal="center" vertical="top" wrapText="1"/>
    </xf>
    <xf numFmtId="4" fontId="10" fillId="6" borderId="30"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34" xfId="0" applyFont="1" applyFill="1" applyBorder="1" applyAlignment="1">
      <alignment horizontal="right" vertical="center" indent="1"/>
    </xf>
    <xf numFmtId="3" fontId="10" fillId="7" borderId="36" xfId="0" applyNumberFormat="1" applyFont="1" applyFill="1" applyBorder="1" applyAlignment="1" applyProtection="1">
      <alignment horizontal="right" vertical="center" indent="2"/>
      <protection locked="0"/>
    </xf>
    <xf numFmtId="3" fontId="9" fillId="0" borderId="34" xfId="0" applyNumberFormat="1" applyFont="1" applyBorder="1" applyAlignment="1">
      <alignment horizontal="right" vertical="center" indent="2"/>
    </xf>
    <xf numFmtId="4" fontId="10" fillId="0" borderId="35" xfId="0" applyNumberFormat="1" applyFont="1" applyBorder="1" applyAlignment="1">
      <alignment horizontal="right" vertical="center" indent="2"/>
    </xf>
    <xf numFmtId="0" fontId="9" fillId="2" borderId="37" xfId="0" applyFont="1" applyFill="1" applyBorder="1" applyAlignment="1">
      <alignment horizontal="left" vertical="center" indent="1"/>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28" xfId="0" applyNumberFormat="1" applyFont="1" applyFill="1" applyBorder="1" applyAlignment="1" applyProtection="1">
      <alignment horizontal="right" vertical="center" indent="2"/>
      <protection locked="0"/>
    </xf>
    <xf numFmtId="3" fontId="10" fillId="6" borderId="33" xfId="0" applyNumberFormat="1" applyFont="1" applyFill="1" applyBorder="1" applyAlignment="1" applyProtection="1">
      <alignment horizontal="right" vertical="center" indent="2"/>
      <protection locked="0"/>
    </xf>
    <xf numFmtId="165" fontId="10" fillId="6" borderId="27" xfId="0" applyNumberFormat="1" applyFont="1" applyFill="1" applyBorder="1" applyAlignment="1" applyProtection="1">
      <alignment horizontal="right" vertical="center" indent="2"/>
      <protection locked="0"/>
    </xf>
    <xf numFmtId="0" fontId="9" fillId="6" borderId="41" xfId="0" applyFont="1" applyFill="1" applyBorder="1" applyAlignment="1">
      <alignment vertical="center"/>
    </xf>
    <xf numFmtId="0" fontId="9" fillId="6" borderId="42" xfId="0" applyFont="1" applyFill="1" applyBorder="1" applyAlignment="1">
      <alignment horizontal="right" vertical="center" indent="1"/>
    </xf>
    <xf numFmtId="4" fontId="10" fillId="6" borderId="43" xfId="0" applyNumberFormat="1" applyFont="1" applyFill="1" applyBorder="1" applyAlignment="1" applyProtection="1">
      <alignment horizontal="right" vertical="center" indent="2"/>
      <protection locked="0"/>
    </xf>
    <xf numFmtId="0" fontId="9" fillId="3" borderId="25" xfId="0" applyFont="1" applyFill="1" applyBorder="1" applyAlignment="1">
      <alignment vertical="top"/>
    </xf>
    <xf numFmtId="0" fontId="9" fillId="2" borderId="44" xfId="0" applyFont="1" applyFill="1" applyBorder="1" applyAlignment="1">
      <alignment horizontal="left" vertical="center" indent="1"/>
    </xf>
    <xf numFmtId="0" fontId="9" fillId="2" borderId="38" xfId="0" applyFont="1" applyFill="1" applyBorder="1" applyAlignment="1">
      <alignment horizontal="right" vertical="center" indent="1"/>
    </xf>
    <xf numFmtId="0" fontId="9" fillId="2" borderId="45"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0" fontId="9" fillId="6" borderId="31" xfId="0" applyFont="1" applyFill="1" applyBorder="1" applyAlignment="1">
      <alignment vertical="center"/>
    </xf>
    <xf numFmtId="3" fontId="10" fillId="0" borderId="39"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46" xfId="0" applyFont="1" applyFill="1" applyBorder="1" applyAlignment="1">
      <alignment horizontal="right" vertical="center" indent="1"/>
    </xf>
    <xf numFmtId="4" fontId="10" fillId="0" borderId="47" xfId="0" applyNumberFormat="1" applyFont="1" applyBorder="1" applyAlignment="1">
      <alignment horizontal="right" vertical="center" indent="2"/>
    </xf>
    <xf numFmtId="3" fontId="10" fillId="7" borderId="48" xfId="0" applyNumberFormat="1" applyFont="1" applyFill="1" applyBorder="1" applyAlignment="1" applyProtection="1">
      <alignment horizontal="right" vertical="center" indent="2"/>
      <protection locked="0"/>
    </xf>
    <xf numFmtId="3" fontId="9" fillId="0" borderId="46" xfId="0" applyNumberFormat="1" applyFont="1" applyBorder="1" applyAlignment="1">
      <alignment horizontal="right" vertical="center" indent="2"/>
    </xf>
    <xf numFmtId="0" fontId="9" fillId="2" borderId="49" xfId="0" applyFont="1" applyFill="1" applyBorder="1" applyAlignment="1">
      <alignment horizontal="left" vertical="center" indent="1"/>
    </xf>
    <xf numFmtId="4" fontId="10" fillId="0" borderId="50" xfId="0" applyNumberFormat="1" applyFont="1" applyBorder="1" applyAlignment="1">
      <alignment horizontal="right" vertical="center" indent="2"/>
    </xf>
    <xf numFmtId="3" fontId="10" fillId="7" borderId="51" xfId="0" applyNumberFormat="1" applyFont="1" applyFill="1" applyBorder="1" applyAlignment="1" applyProtection="1">
      <alignment horizontal="right" vertical="center" indent="2"/>
      <protection locked="0"/>
    </xf>
    <xf numFmtId="3" fontId="9" fillId="0" borderId="45" xfId="0" applyNumberFormat="1" applyFont="1" applyBorder="1" applyAlignment="1">
      <alignment horizontal="right" vertical="center" indent="2"/>
    </xf>
  </cellXfs>
  <cellStyles count="1">
    <cellStyle name="Normální" xfId="0" builtinId="0"/>
  </cellStyles>
  <dxfs count="8">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20"/>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88" t="s">
        <v>35</v>
      </c>
      <c r="H1" s="88"/>
      <c r="I1" s="1"/>
    </row>
    <row r="2" spans="1:10" x14ac:dyDescent="0.2">
      <c r="A2" s="1"/>
      <c r="B2" s="1"/>
      <c r="C2" s="1"/>
      <c r="D2" s="1"/>
      <c r="E2" s="1"/>
      <c r="F2" s="1"/>
      <c r="G2" s="1"/>
      <c r="H2" s="1"/>
      <c r="I2" s="1"/>
    </row>
    <row r="3" spans="1:10" ht="18" customHeight="1" x14ac:dyDescent="0.2">
      <c r="A3" s="1"/>
      <c r="B3" s="1"/>
      <c r="C3" s="1"/>
      <c r="D3" s="1" t="s">
        <v>32</v>
      </c>
      <c r="E3" s="87" t="s">
        <v>32</v>
      </c>
      <c r="F3" s="87"/>
      <c r="G3" s="87" t="s">
        <v>30</v>
      </c>
      <c r="H3" s="87"/>
      <c r="I3" s="1"/>
    </row>
    <row r="4" spans="1:10" ht="15.75" x14ac:dyDescent="0.25">
      <c r="A4" s="1"/>
      <c r="B4" s="1"/>
      <c r="C4" s="1"/>
      <c r="D4" s="1"/>
      <c r="E4" s="90">
        <f>TAB!D29</f>
        <v>46142</v>
      </c>
      <c r="F4" s="91"/>
      <c r="G4" s="66"/>
      <c r="H4" s="67">
        <f>TAB!D28</f>
        <v>126810</v>
      </c>
    </row>
    <row r="5" spans="1:10" x14ac:dyDescent="0.2">
      <c r="A5" s="1"/>
      <c r="B5" s="1"/>
      <c r="C5" s="1"/>
      <c r="D5" s="1"/>
      <c r="E5" s="1"/>
      <c r="F5" s="1"/>
      <c r="G5" s="1"/>
      <c r="H5" s="1"/>
      <c r="I5" s="1"/>
    </row>
    <row r="6" spans="1:10" ht="15.75" x14ac:dyDescent="0.25">
      <c r="A6" s="1"/>
      <c r="B6" s="1"/>
      <c r="C6" s="1"/>
      <c r="D6" s="52" t="s">
        <v>16</v>
      </c>
      <c r="E6" s="87" t="s">
        <v>22</v>
      </c>
      <c r="F6" s="87"/>
      <c r="G6" s="1"/>
      <c r="H6" s="66" t="s">
        <v>31</v>
      </c>
      <c r="I6" s="1"/>
    </row>
    <row r="7" spans="1:10" ht="15.75" x14ac:dyDescent="0.2">
      <c r="A7" s="1"/>
      <c r="B7" s="22" t="s">
        <v>16</v>
      </c>
      <c r="C7" s="22"/>
      <c r="D7" s="37" t="s">
        <v>27</v>
      </c>
      <c r="E7" s="85" t="s">
        <v>36</v>
      </c>
      <c r="F7" s="86"/>
      <c r="G7" s="27"/>
      <c r="H7" s="68">
        <f>TAB!D27</f>
        <v>0</v>
      </c>
      <c r="I7" s="1"/>
    </row>
    <row r="8" spans="1:10" ht="17.25" customHeight="1" thickBot="1" x14ac:dyDescent="0.25">
      <c r="A8" s="1"/>
      <c r="B8" s="20" t="s">
        <v>15</v>
      </c>
      <c r="C8" s="3"/>
      <c r="D8" s="37"/>
      <c r="E8" s="1"/>
      <c r="F8" s="1"/>
      <c r="G8" s="1"/>
      <c r="H8" s="1"/>
      <c r="I8" s="1"/>
    </row>
    <row r="9" spans="1:10" ht="43.5" thickBot="1" x14ac:dyDescent="0.25">
      <c r="B9" s="14" t="s">
        <v>6</v>
      </c>
      <c r="C9" s="32" t="s">
        <v>7</v>
      </c>
      <c r="D9" s="75" t="s">
        <v>0</v>
      </c>
      <c r="E9" s="43" t="s">
        <v>1</v>
      </c>
      <c r="F9" s="53" t="s">
        <v>3</v>
      </c>
      <c r="G9" s="54" t="s">
        <v>5</v>
      </c>
      <c r="H9" s="54" t="s">
        <v>4</v>
      </c>
      <c r="I9" s="18"/>
      <c r="J9" s="18"/>
    </row>
    <row r="10" spans="1:10" ht="22.5" customHeight="1" x14ac:dyDescent="0.2">
      <c r="B10" s="28" t="s">
        <v>25</v>
      </c>
      <c r="C10" s="33">
        <v>111</v>
      </c>
      <c r="D10" s="96" t="str">
        <f>TAB!D3</f>
        <v>Úklid a pálení  klestu - listnatého</v>
      </c>
      <c r="E10" s="77" t="str">
        <f>TAB!E3</f>
        <v>m3</v>
      </c>
      <c r="F10" s="83">
        <f>TAB!F3</f>
        <v>200</v>
      </c>
      <c r="G10" s="64"/>
      <c r="H10" s="65">
        <f>F10*ROUND(G10,0)</f>
        <v>0</v>
      </c>
      <c r="I10" s="18"/>
      <c r="J10" s="18"/>
    </row>
    <row r="11" spans="1:10" ht="22.5" customHeight="1" thickBot="1" x14ac:dyDescent="0.25">
      <c r="B11" s="29" t="s">
        <v>25</v>
      </c>
      <c r="C11" s="34">
        <v>411</v>
      </c>
      <c r="D11" s="63" t="str">
        <f>TAB!D4</f>
        <v>Odstranění škodících dřevin do 4 m - mechanizovaně</v>
      </c>
      <c r="E11" s="59" t="str">
        <f>TAB!E4</f>
        <v>ha</v>
      </c>
      <c r="F11" s="62">
        <f>TAB!F4</f>
        <v>1.5</v>
      </c>
      <c r="G11" s="60"/>
      <c r="H11" s="61">
        <f t="shared" ref="H11:H13" si="0">F11*ROUND(G11,0)</f>
        <v>0</v>
      </c>
      <c r="I11" s="18"/>
      <c r="J11" s="18"/>
    </row>
    <row r="12" spans="1:10" ht="22.5" customHeight="1" thickBot="1" x14ac:dyDescent="0.25">
      <c r="B12" s="30" t="s">
        <v>25</v>
      </c>
      <c r="C12" s="35">
        <v>191</v>
      </c>
      <c r="D12" s="76" t="str">
        <f>TAB!D5</f>
        <v>Odstranění škodících dřevin nad 4 m - mechanizovaně</v>
      </c>
      <c r="E12" s="78" t="str">
        <f>TAB!E5</f>
        <v>ha</v>
      </c>
      <c r="F12" s="97">
        <f>TAB!F5</f>
        <v>1.5</v>
      </c>
      <c r="G12" s="98"/>
      <c r="H12" s="99">
        <f t="shared" si="0"/>
        <v>0</v>
      </c>
      <c r="I12" s="18"/>
      <c r="J12" s="18"/>
    </row>
    <row r="13" spans="1:10" ht="22.5" hidden="1" customHeight="1" thickBot="1" x14ac:dyDescent="0.25">
      <c r="B13" s="31" t="s">
        <v>26</v>
      </c>
      <c r="C13" s="36">
        <v>591</v>
      </c>
      <c r="D13" s="56">
        <f>TAB!D24</f>
        <v>0</v>
      </c>
      <c r="E13" s="92">
        <f>TAB!E24</f>
        <v>0</v>
      </c>
      <c r="F13" s="93">
        <f>TAB!F24</f>
        <v>0</v>
      </c>
      <c r="G13" s="94"/>
      <c r="H13" s="95">
        <f t="shared" si="0"/>
        <v>0</v>
      </c>
      <c r="I13" s="18"/>
      <c r="J13" s="18">
        <f>IF(G13&gt;0,1,0)</f>
        <v>0</v>
      </c>
    </row>
    <row r="14" spans="1:10" ht="15" thickBot="1" x14ac:dyDescent="0.25">
      <c r="B14" s="1"/>
      <c r="C14" s="1"/>
      <c r="D14" s="1"/>
      <c r="E14" s="1"/>
      <c r="F14" s="1"/>
      <c r="G14" s="1"/>
      <c r="H14" s="1"/>
      <c r="I14" s="19"/>
      <c r="J14" s="18"/>
    </row>
    <row r="15" spans="1:10" ht="24" customHeight="1" x14ac:dyDescent="0.25">
      <c r="B15" s="4" t="s">
        <v>11</v>
      </c>
      <c r="C15" s="5"/>
      <c r="D15" s="57" t="s">
        <v>28</v>
      </c>
      <c r="E15" s="5"/>
      <c r="F15" s="5"/>
      <c r="G15" s="5"/>
      <c r="H15" s="24">
        <f>IF(COUNT(TAB!F3:F24)=COUNT(G10:G13),SUM(H10:H13),0)</f>
        <v>0</v>
      </c>
      <c r="J15" s="15"/>
    </row>
    <row r="16" spans="1:10" ht="23.25" customHeight="1" x14ac:dyDescent="0.25">
      <c r="B16" s="6" t="s">
        <v>2</v>
      </c>
      <c r="C16" s="7"/>
      <c r="D16" s="58" t="s">
        <v>2</v>
      </c>
      <c r="E16" s="7"/>
      <c r="F16" s="12" t="s">
        <v>10</v>
      </c>
      <c r="G16" s="16"/>
      <c r="H16" s="25">
        <f>IF(G16=J16,H15*0.21,0)</f>
        <v>0</v>
      </c>
      <c r="J16" s="15" t="s">
        <v>8</v>
      </c>
    </row>
    <row r="17" spans="2:14" ht="23.25" customHeight="1" thickBot="1" x14ac:dyDescent="0.3">
      <c r="B17" s="8" t="s">
        <v>14</v>
      </c>
      <c r="C17" s="9"/>
      <c r="D17" s="56" t="s">
        <v>29</v>
      </c>
      <c r="E17" s="9"/>
      <c r="F17" s="9"/>
      <c r="G17" s="9"/>
      <c r="H17" s="26">
        <f>H15+H16</f>
        <v>0</v>
      </c>
      <c r="J17" s="15" t="s">
        <v>9</v>
      </c>
    </row>
    <row r="18" spans="2:14" x14ac:dyDescent="0.2">
      <c r="B18" s="10"/>
      <c r="C18" s="10"/>
      <c r="D18" s="10"/>
      <c r="E18" s="10"/>
      <c r="F18" s="10"/>
      <c r="G18" s="10"/>
      <c r="J18" s="17"/>
    </row>
    <row r="19" spans="2:14" ht="35.25" customHeight="1" x14ac:dyDescent="0.2">
      <c r="B19" s="84" t="s">
        <v>12</v>
      </c>
      <c r="C19" s="84"/>
      <c r="D19" s="84"/>
      <c r="E19" s="84"/>
      <c r="F19" s="84"/>
      <c r="G19" s="84"/>
      <c r="H19" s="84"/>
      <c r="I19" s="84"/>
      <c r="J19" s="11"/>
      <c r="K19" s="11"/>
      <c r="L19" s="11"/>
      <c r="M19" s="11"/>
      <c r="N19" s="11"/>
    </row>
    <row r="20" spans="2:14" ht="31.5" customHeight="1" x14ac:dyDescent="0.2">
      <c r="B20" s="13" t="s">
        <v>13</v>
      </c>
      <c r="D20" s="89"/>
      <c r="E20" s="89"/>
      <c r="F20" s="89"/>
      <c r="G20" s="89"/>
      <c r="H20" s="89"/>
      <c r="I20" s="89"/>
    </row>
  </sheetData>
  <sheetProtection sheet="1" selectLockedCells="1"/>
  <mergeCells count="8">
    <mergeCell ref="B19:I19"/>
    <mergeCell ref="E7:F7"/>
    <mergeCell ref="G3:H3"/>
    <mergeCell ref="G1:H1"/>
    <mergeCell ref="D20:I20"/>
    <mergeCell ref="E3:F3"/>
    <mergeCell ref="E4:F4"/>
    <mergeCell ref="E6:F6"/>
  </mergeCells>
  <phoneticPr fontId="7" type="noConversion"/>
  <conditionalFormatting sqref="G10">
    <cfRule type="expression" dxfId="7" priority="44" stopIfTrue="1">
      <formula>$F$10&gt;0</formula>
    </cfRule>
    <cfRule type="expression" dxfId="6" priority="45" stopIfTrue="1">
      <formula>$F$10=0</formula>
    </cfRule>
  </conditionalFormatting>
  <conditionalFormatting sqref="G11">
    <cfRule type="expression" dxfId="5" priority="41" stopIfTrue="1">
      <formula>$F$11&gt;0</formula>
    </cfRule>
    <cfRule type="expression" dxfId="4" priority="43" stopIfTrue="1">
      <formula>$F$11=0</formula>
    </cfRule>
  </conditionalFormatting>
  <conditionalFormatting sqref="G12">
    <cfRule type="expression" dxfId="3" priority="39" stopIfTrue="1">
      <formula>$F$12&gt;0</formula>
    </cfRule>
    <cfRule type="expression" dxfId="2" priority="40" stopIfTrue="1">
      <formula>$F$12=0</formula>
    </cfRule>
  </conditionalFormatting>
  <conditionalFormatting sqref="G13">
    <cfRule type="expression" dxfId="1" priority="1" stopIfTrue="1">
      <formula>$F$13=0</formula>
    </cfRule>
    <cfRule type="expression" dxfId="0" priority="2" stopIfTrue="1">
      <formula>$F$13&gt;0</formula>
    </cfRule>
  </conditionalFormatting>
  <dataValidations count="3">
    <dataValidation operator="greaterThan" allowBlank="1" showInputMessage="1" showErrorMessage="1" errorTitle="Upozornění" error="Je třeba buňku vyplnit celým nezáporným číslem" sqref="H15:H17 H10:H13" xr:uid="{00000000-0002-0000-0000-000000000000}"/>
    <dataValidation type="list" allowBlank="1" showInputMessage="1" showErrorMessage="1" sqref="G16" xr:uid="{00000000-0002-0000-0000-000002000000}">
      <formula1>$J$15:$J$17</formula1>
    </dataValidation>
    <dataValidation type="whole" operator="greaterThan" allowBlank="1" showInputMessage="1" showErrorMessage="1" error="Je třeba zadat celé číslo větší než 0" sqref="G10:G13" xr:uid="{00000000-0002-0000-0000-000001000000}">
      <formula1>0</formula1>
    </dataValidation>
  </dataValidations>
  <pageMargins left="0.25" right="0.25" top="0.75" bottom="0.75" header="0.3" footer="0.3"/>
  <pageSetup paperSize="9" scale="93" orientation="landscape" r:id="rId1"/>
  <ignoredErrors>
    <ignoredError sqref="B10:B12 B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1"/>
  <sheetViews>
    <sheetView showGridLines="0" workbookViewId="0">
      <selection activeCell="F14" sqref="F14"/>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40"/>
      <c r="C2" s="41"/>
      <c r="D2" s="39" t="s">
        <v>0</v>
      </c>
      <c r="E2" s="43" t="s">
        <v>1</v>
      </c>
      <c r="F2" s="38" t="s">
        <v>3</v>
      </c>
      <c r="I2" t="s">
        <v>17</v>
      </c>
      <c r="L2" s="21" t="s">
        <v>24</v>
      </c>
    </row>
    <row r="3" spans="2:12" ht="20.25" customHeight="1" x14ac:dyDescent="0.25">
      <c r="B3" s="42"/>
      <c r="C3" s="42"/>
      <c r="D3" s="82" t="s">
        <v>38</v>
      </c>
      <c r="E3" s="51" t="s">
        <v>42</v>
      </c>
      <c r="F3" s="70">
        <v>200</v>
      </c>
      <c r="I3" t="s">
        <v>18</v>
      </c>
      <c r="L3">
        <v>1</v>
      </c>
    </row>
    <row r="4" spans="2:12" ht="20.25" customHeight="1" x14ac:dyDescent="0.25">
      <c r="B4" s="42"/>
      <c r="C4" s="42"/>
      <c r="D4" s="48" t="s">
        <v>39</v>
      </c>
      <c r="E4" s="45" t="s">
        <v>41</v>
      </c>
      <c r="F4" s="46">
        <v>1.5</v>
      </c>
      <c r="I4" t="s">
        <v>19</v>
      </c>
      <c r="L4">
        <v>2</v>
      </c>
    </row>
    <row r="5" spans="2:12" ht="20.25" customHeight="1" x14ac:dyDescent="0.25">
      <c r="B5" s="42"/>
      <c r="C5" s="42"/>
      <c r="D5" s="48" t="s">
        <v>40</v>
      </c>
      <c r="E5" s="45" t="s">
        <v>41</v>
      </c>
      <c r="F5" s="46">
        <v>1.5</v>
      </c>
      <c r="I5" t="s">
        <v>20</v>
      </c>
      <c r="L5">
        <v>3</v>
      </c>
    </row>
    <row r="6" spans="2:12" ht="20.25" customHeight="1" x14ac:dyDescent="0.25">
      <c r="B6" s="42"/>
      <c r="C6" s="44"/>
      <c r="D6" s="48"/>
      <c r="E6" s="45"/>
      <c r="F6" s="69"/>
      <c r="L6">
        <v>4</v>
      </c>
    </row>
    <row r="7" spans="2:12" ht="20.25" customHeight="1" x14ac:dyDescent="0.25">
      <c r="B7" s="42"/>
      <c r="C7" s="42"/>
      <c r="D7" s="48"/>
      <c r="E7" s="45"/>
      <c r="F7" s="71"/>
      <c r="L7">
        <v>5</v>
      </c>
    </row>
    <row r="8" spans="2:12" ht="20.25" customHeight="1" x14ac:dyDescent="0.25">
      <c r="B8" s="42"/>
      <c r="C8" s="42"/>
      <c r="D8" s="48"/>
      <c r="E8" s="45"/>
      <c r="F8" s="71"/>
    </row>
    <row r="9" spans="2:12" ht="20.25" customHeight="1" x14ac:dyDescent="0.25">
      <c r="B9" s="42"/>
      <c r="C9" s="42"/>
      <c r="D9" s="48"/>
      <c r="E9" s="45"/>
      <c r="F9" s="71"/>
    </row>
    <row r="10" spans="2:12" ht="20.25" customHeight="1" x14ac:dyDescent="0.25">
      <c r="B10" s="42"/>
      <c r="C10" s="42"/>
      <c r="D10" s="48"/>
      <c r="E10" s="45"/>
      <c r="F10" s="47"/>
    </row>
    <row r="11" spans="2:12" ht="20.25" customHeight="1" x14ac:dyDescent="0.25">
      <c r="B11" s="42"/>
      <c r="C11" s="42"/>
      <c r="D11" s="48"/>
      <c r="E11" s="45"/>
      <c r="F11" s="47"/>
    </row>
    <row r="12" spans="2:12" ht="20.25" customHeight="1" x14ac:dyDescent="0.25">
      <c r="B12" s="42"/>
      <c r="C12" s="42"/>
      <c r="D12" s="48"/>
      <c r="E12" s="45"/>
      <c r="F12" s="71"/>
    </row>
    <row r="13" spans="2:12" ht="20.25" customHeight="1" x14ac:dyDescent="0.25">
      <c r="B13" s="42"/>
      <c r="C13" s="42"/>
      <c r="D13" s="48"/>
      <c r="E13" s="45"/>
      <c r="F13" s="47"/>
    </row>
    <row r="14" spans="2:12" ht="20.25" customHeight="1" x14ac:dyDescent="0.25">
      <c r="B14" s="42"/>
      <c r="C14" s="42"/>
      <c r="D14" s="48"/>
      <c r="E14" s="45"/>
      <c r="F14" s="46"/>
    </row>
    <row r="15" spans="2:12" ht="20.25" customHeight="1" x14ac:dyDescent="0.25">
      <c r="B15" s="42"/>
      <c r="C15" s="42"/>
      <c r="D15" s="48"/>
      <c r="E15" s="45"/>
      <c r="F15" s="46"/>
    </row>
    <row r="16" spans="2:12" ht="20.25" customHeight="1" x14ac:dyDescent="0.25">
      <c r="B16" s="42"/>
      <c r="C16" s="42"/>
      <c r="D16" s="48"/>
      <c r="E16" s="45"/>
      <c r="F16" s="47"/>
    </row>
    <row r="17" spans="2:6" ht="20.25" customHeight="1" x14ac:dyDescent="0.25">
      <c r="B17" s="42"/>
      <c r="C17" s="42"/>
      <c r="D17" s="48"/>
      <c r="E17" s="45"/>
      <c r="F17" s="47"/>
    </row>
    <row r="18" spans="2:6" ht="20.25" customHeight="1" x14ac:dyDescent="0.25">
      <c r="B18" s="42"/>
      <c r="C18" s="42"/>
      <c r="D18" s="48"/>
      <c r="E18" s="45"/>
      <c r="F18" s="47"/>
    </row>
    <row r="19" spans="2:6" ht="20.25" customHeight="1" x14ac:dyDescent="0.25">
      <c r="B19" s="42"/>
      <c r="C19" s="42"/>
      <c r="D19" s="48"/>
      <c r="E19" s="45"/>
      <c r="F19" s="47"/>
    </row>
    <row r="20" spans="2:6" ht="20.25" customHeight="1" x14ac:dyDescent="0.25">
      <c r="B20" s="42"/>
      <c r="C20" s="42"/>
      <c r="D20" s="48"/>
      <c r="E20" s="45"/>
      <c r="F20" s="47"/>
    </row>
    <row r="21" spans="2:6" ht="20.25" customHeight="1" x14ac:dyDescent="0.25">
      <c r="B21" s="42"/>
      <c r="C21" s="42"/>
      <c r="D21" s="48"/>
      <c r="E21" s="45"/>
      <c r="F21" s="47"/>
    </row>
    <row r="22" spans="2:6" ht="20.25" customHeight="1" x14ac:dyDescent="0.25">
      <c r="B22" s="42"/>
      <c r="C22" s="42"/>
      <c r="D22" s="48"/>
      <c r="E22" s="45"/>
      <c r="F22" s="46"/>
    </row>
    <row r="23" spans="2:6" ht="20.25" customHeight="1" x14ac:dyDescent="0.25">
      <c r="B23" s="42"/>
      <c r="C23" s="42"/>
      <c r="D23" s="72"/>
      <c r="E23" s="73"/>
      <c r="F23" s="74"/>
    </row>
    <row r="24" spans="2:6" ht="20.25" customHeight="1" thickBot="1" x14ac:dyDescent="0.3">
      <c r="B24" s="42"/>
      <c r="C24" s="42"/>
      <c r="D24" s="49"/>
      <c r="E24" s="50"/>
      <c r="F24" s="55"/>
    </row>
    <row r="26" spans="2:6" x14ac:dyDescent="0.25">
      <c r="C26" t="s">
        <v>21</v>
      </c>
      <c r="D26" s="23" t="s">
        <v>20</v>
      </c>
    </row>
    <row r="27" spans="2:6" x14ac:dyDescent="0.25">
      <c r="C27" t="s">
        <v>23</v>
      </c>
      <c r="D27" s="79"/>
    </row>
    <row r="28" spans="2:6" x14ac:dyDescent="0.25">
      <c r="C28" t="s">
        <v>33</v>
      </c>
      <c r="D28">
        <v>126810</v>
      </c>
    </row>
    <row r="29" spans="2:6" x14ac:dyDescent="0.25">
      <c r="C29" t="s">
        <v>34</v>
      </c>
      <c r="D29" s="80">
        <v>46142</v>
      </c>
    </row>
    <row r="31" spans="2:6" x14ac:dyDescent="0.25">
      <c r="D31" s="81" t="s">
        <v>37</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2026-02-02T07:59:39Z</cp:lastPrinted>
  <dcterms:created xsi:type="dcterms:W3CDTF">2013-01-18T12:08:53Z</dcterms:created>
  <dcterms:modified xsi:type="dcterms:W3CDTF">2026-02-02T08:01:08Z</dcterms:modified>
</cp:coreProperties>
</file>