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6-Audiovizuální technika\6092025 Dodávka venkovní obrazovky pro Arboretum MENDELU\"/>
    </mc:Choice>
  </mc:AlternateContent>
  <xr:revisionPtr revIDLastSave="0" documentId="13_ncr:1_{282F3C5E-D871-48F8-A0CB-7D5C4A63161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P" sheetId="2" r:id="rId1"/>
  </sheets>
  <definedNames>
    <definedName name="_FilterDatabase" localSheetId="0" hidden="1">TP!$G$7:$G$29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2" l="1"/>
  <c r="J27" i="2" s="1"/>
  <c r="I27" i="2" s="1"/>
  <c r="H8" i="2" l="1"/>
  <c r="J8" i="2" s="1"/>
  <c r="I8" i="2" s="1"/>
  <c r="I29" i="2" l="1"/>
  <c r="J29" i="2"/>
  <c r="H29" i="2"/>
</calcChain>
</file>

<file path=xl/sharedStrings.xml><?xml version="1.0" encoding="utf-8"?>
<sst xmlns="http://schemas.openxmlformats.org/spreadsheetml/2006/main" count="66" uniqueCount="62">
  <si>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</si>
  <si>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</si>
  <si>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</si>
  <si>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</si>
  <si>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</si>
  <si>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</si>
  <si>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</si>
  <si>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</si>
  <si>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</si>
  <si>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>Celkem Kč:</t>
  </si>
  <si>
    <t xml:space="preserve"> Cena v Kč bez DPH celkem</t>
  </si>
  <si>
    <t>Jednotková cena  Kč bez DPH</t>
  </si>
  <si>
    <t>Částka DPH v Kč</t>
  </si>
  <si>
    <t>Cena v Kč včetně DPH celkem</t>
  </si>
  <si>
    <t>ANO / NE</t>
  </si>
  <si>
    <t>ano</t>
  </si>
  <si>
    <t xml:space="preserve">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</si>
  <si>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VŠEOBECNÉ POŽADAVKY</t>
  </si>
  <si>
    <t>rozlišení</t>
  </si>
  <si>
    <t>porty</t>
  </si>
  <si>
    <t>hmotnost</t>
  </si>
  <si>
    <t xml:space="preserve">úhlopříčka obrazovky </t>
  </si>
  <si>
    <t xml:space="preserve">dotyková obrazovka </t>
  </si>
  <si>
    <t>vestavěné reproduktory</t>
  </si>
  <si>
    <t xml:space="preserve">záruka </t>
  </si>
  <si>
    <t>Maximální přípustná cena</t>
  </si>
  <si>
    <t xml:space="preserve">min. 4K (3840x2160px) </t>
  </si>
  <si>
    <t>softwarové vybavení</t>
  </si>
  <si>
    <t>jas</t>
  </si>
  <si>
    <t>životnost</t>
  </si>
  <si>
    <t>min. 50 000 hodin</t>
  </si>
  <si>
    <t>RAM</t>
  </si>
  <si>
    <t>vnitřní úložný prostor</t>
  </si>
  <si>
    <t>min. 128 GB</t>
  </si>
  <si>
    <t>min. 8 GB</t>
  </si>
  <si>
    <t>ne</t>
  </si>
  <si>
    <t>min. 3 500 nits</t>
  </si>
  <si>
    <t xml:space="preserve">barva </t>
  </si>
  <si>
    <t>uchycení</t>
  </si>
  <si>
    <t xml:space="preserve">na zeď </t>
  </si>
  <si>
    <t>uzamykatelný</t>
  </si>
  <si>
    <t>rozměr kiosku</t>
  </si>
  <si>
    <t>bílá</t>
  </si>
  <si>
    <t>min. 55"</t>
  </si>
  <si>
    <t>samostatně stojící</t>
  </si>
  <si>
    <t>Venkovní kiosek, 55" obrazovka</t>
  </si>
  <si>
    <t>min. 2x HDMI-in, min. 1x DisplayPort, min. 1x audio, min. 1x RJ45, min. 2x USB</t>
  </si>
  <si>
    <t>max. 100 kg</t>
  </si>
  <si>
    <t>obsah kiosku</t>
  </si>
  <si>
    <t>obrazovka a PC</t>
  </si>
  <si>
    <t>min. Win 11</t>
  </si>
  <si>
    <t>max. 150 cm (š) x 100 cm (v) x 20 cm (h) - bez držáku</t>
  </si>
  <si>
    <t>min.24 měsíců</t>
  </si>
  <si>
    <t>110 000 Kč bez DPH</t>
  </si>
  <si>
    <t>10 000 Kč bez DPH</t>
  </si>
  <si>
    <t>Montáž</t>
  </si>
  <si>
    <t>montáž na venkovní zeď a zapojení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</si>
  <si>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</si>
  <si>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Zachování totožné (nebo lepší) hardwarové konfigurace v rámci záručních oprav.</t>
  </si>
  <si>
    <t>K zařízení bude dodán napájecí kabel.</t>
  </si>
  <si>
    <t>Dodavatel disponuje certifikátem CRESTRON DigitalMedia Certified Designer (nebo vyšší).</t>
  </si>
  <si>
    <t>Dodavatel disponuje certifikátem CRESRTON CTI-P301 Advanced Programming Skills (nebo vyšší).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</si>
</sst>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5" fontId="1" fillId="0" borderId="0" xfId="0" applyNumberFormat="1" applyFont="1"/>
    <xf numFmtId="0" fontId="0" fillId="3" borderId="10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center"/>
    </xf>
    <xf numFmtId="0" fontId="0" fillId="3" borderId="21" xfId="0" applyFill="1" applyBorder="1" applyAlignment="1" applyProtection="1">
      <alignment wrapText="1"/>
      <protection locked="0"/>
    </xf>
    <xf numFmtId="0" fontId="0" fillId="6" borderId="19" xfId="0" applyFill="1" applyBorder="1" applyAlignment="1">
      <alignment horizontal="center"/>
    </xf>
    <xf numFmtId="164" fontId="0" fillId="6" borderId="19" xfId="0" applyNumberFormat="1" applyFill="1" applyBorder="1"/>
    <xf numFmtId="164" fontId="0" fillId="6" borderId="20" xfId="0" applyNumberFormat="1" applyFill="1" applyBorder="1"/>
    <xf numFmtId="0" fontId="0" fillId="0" borderId="18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0" borderId="22" xfId="0" applyFont="1" applyBorder="1"/>
    <xf numFmtId="164" fontId="0" fillId="0" borderId="0" xfId="0" applyNumberFormat="1" applyProtection="1">
      <protection locked="0"/>
    </xf>
    <xf numFmtId="164" fontId="0" fillId="0" borderId="0" xfId="0" applyNumberFormat="1"/>
    <xf numFmtId="0" fontId="7" fillId="8" borderId="0" xfId="0" applyFont="1" applyFill="1" applyAlignment="1">
      <alignment horizontal="justify" vertical="top" wrapText="1"/>
    </xf>
    <xf numFmtId="0" fontId="5" fillId="2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3" borderId="14" xfId="0" applyFill="1" applyBorder="1" applyAlignment="1" applyProtection="1">
      <alignment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vertical="center" wrapText="1"/>
      <protection locked="0"/>
    </xf>
    <xf numFmtId="0" fontId="5" fillId="2" borderId="26" xfId="0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164" fontId="0" fillId="7" borderId="23" xfId="0" applyNumberFormat="1" applyFill="1" applyBorder="1" applyAlignment="1" applyProtection="1">
      <alignment horizontal="center"/>
      <protection locked="0"/>
    </xf>
    <xf numFmtId="164" fontId="0" fillId="7" borderId="27" xfId="0" applyNumberFormat="1" applyFill="1" applyBorder="1" applyAlignment="1" applyProtection="1">
      <alignment horizontal="center"/>
      <protection locked="0"/>
    </xf>
    <xf numFmtId="164" fontId="0" fillId="7" borderId="0" xfId="0" applyNumberFormat="1" applyFill="1" applyBorder="1" applyAlignment="1" applyProtection="1">
      <alignment horizontal="center"/>
      <protection locked="0"/>
    </xf>
    <xf numFmtId="164" fontId="0" fillId="7" borderId="7" xfId="0" applyNumberFormat="1" applyFill="1" applyBorder="1" applyAlignment="1" applyProtection="1">
      <alignment horizontal="center"/>
      <protection locked="0"/>
    </xf>
    <xf numFmtId="164" fontId="0" fillId="7" borderId="28" xfId="0" applyNumberFormat="1" applyFill="1" applyBorder="1" applyAlignment="1" applyProtection="1">
      <alignment horizontal="center"/>
      <protection locked="0"/>
    </xf>
    <xf numFmtId="164" fontId="0" fillId="7" borderId="29" xfId="0" applyNumberFormat="1" applyFill="1" applyBorder="1" applyAlignment="1" applyProtection="1">
      <alignment horizontal="center"/>
      <protection locked="0"/>
    </xf>
    <xf numFmtId="164" fontId="0" fillId="7" borderId="30" xfId="0" applyNumberFormat="1" applyFill="1" applyBorder="1" applyAlignment="1" applyProtection="1">
      <alignment horizontal="center"/>
      <protection locked="0"/>
    </xf>
    <xf numFmtId="164" fontId="0" fillId="7" borderId="33" xfId="0" applyNumberFormat="1" applyFill="1" applyBorder="1" applyAlignment="1" applyProtection="1">
      <alignment horizontal="center"/>
      <protection locked="0"/>
    </xf>
    <xf numFmtId="0" fontId="1" fillId="5" borderId="16" xfId="0" applyFont="1" applyFill="1" applyBorder="1" applyAlignment="1">
      <alignment horizontal="left" vertical="top"/>
    </xf>
    <xf numFmtId="164" fontId="0" fillId="3" borderId="31" xfId="0" applyNumberFormat="1" applyFill="1" applyBorder="1" applyProtection="1">
      <protection locked="0"/>
    </xf>
    <xf numFmtId="0" fontId="1" fillId="0" borderId="39" xfId="0" applyFont="1" applyBorder="1" applyAlignment="1">
      <alignment vertical="center"/>
    </xf>
    <xf numFmtId="0" fontId="1" fillId="5" borderId="24" xfId="0" applyFont="1" applyFill="1" applyBorder="1" applyAlignment="1">
      <alignment horizontal="left" vertical="top"/>
    </xf>
    <xf numFmtId="0" fontId="1" fillId="9" borderId="22" xfId="0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1" fillId="9" borderId="42" xfId="0" applyFont="1" applyFill="1" applyBorder="1" applyAlignment="1">
      <alignment horizontal="center" vertical="top" wrapText="1"/>
    </xf>
    <xf numFmtId="0" fontId="1" fillId="9" borderId="41" xfId="0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 wrapText="1"/>
    </xf>
    <xf numFmtId="0" fontId="1" fillId="9" borderId="4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 wrapText="1"/>
    </xf>
    <xf numFmtId="0" fontId="1" fillId="9" borderId="43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horizontal="center" wrapText="1"/>
    </xf>
    <xf numFmtId="0" fontId="1" fillId="9" borderId="26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34" xfId="0" applyFill="1" applyBorder="1" applyAlignment="1" applyProtection="1">
      <alignment horizontal="center" vertical="top" wrapText="1"/>
      <protection locked="0"/>
    </xf>
    <xf numFmtId="0" fontId="0" fillId="3" borderId="35" xfId="0" applyFill="1" applyBorder="1" applyAlignment="1" applyProtection="1">
      <alignment horizontal="center" vertical="top" wrapText="1"/>
      <protection locked="0"/>
    </xf>
    <xf numFmtId="0" fontId="0" fillId="7" borderId="40" xfId="0" applyFill="1" applyBorder="1" applyAlignment="1" applyProtection="1">
      <alignment horizontal="center" vertical="top" wrapText="1"/>
      <protection locked="0"/>
    </xf>
    <xf numFmtId="0" fontId="0" fillId="7" borderId="35" xfId="0" applyFill="1" applyBorder="1" applyAlignment="1" applyProtection="1">
      <alignment horizontal="center" vertical="top" wrapText="1"/>
      <protection locked="0"/>
    </xf>
    <xf numFmtId="165" fontId="1" fillId="10" borderId="36" xfId="0" applyNumberFormat="1" applyFont="1" applyFill="1" applyBorder="1"/>
    <xf numFmtId="165" fontId="1" fillId="10" borderId="37" xfId="0" applyNumberFormat="1" applyFont="1" applyFill="1" applyBorder="1"/>
    <xf numFmtId="165" fontId="1" fillId="10" borderId="38" xfId="0" applyNumberFormat="1" applyFont="1" applyFill="1" applyBorder="1"/>
    <xf numFmtId="0" fontId="0" fillId="3" borderId="10" xfId="0" applyFill="1" applyBorder="1" applyAlignment="1" applyProtection="1">
      <alignment horizontal="center" wrapText="1"/>
      <protection locked="0"/>
    </xf>
    <xf numFmtId="0" fontId="0" fillId="2" borderId="45" xfId="0" applyFill="1" applyBorder="1" applyAlignment="1">
      <alignment horizontal="left" vertical="top" wrapText="1"/>
    </xf>
    <xf numFmtId="0" fontId="0" fillId="2" borderId="46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/>
    </xf>
    <xf numFmtId="0" fontId="1" fillId="4" borderId="30" xfId="0" applyFont="1" applyFill="1" applyBorder="1" applyAlignment="1">
      <alignment horizontal="left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1" fillId="10" borderId="32" xfId="0" applyFont="1" applyFill="1" applyBorder="1" applyAlignment="1">
      <alignment horizontal="left"/>
    </xf>
    <xf numFmtId="0" fontId="1" fillId="10" borderId="30" xfId="0" applyFont="1" applyFill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showGridLines="0" tabSelected="1" zoomScale="85" zoomScaleNormal="85" zoomScaleSheetLayoutView="85" zoomScalePageLayoutView="55" workbookViewId="0">
      <selection activeCell="A8" sqref="A8:A26"/>
    </sheetView>
  </sheetViews>
  <sheetFormatPr defaultColWidth="8.85546875" defaultRowHeight="15" x14ac:dyDescent="0.25"/>
  <cols>
    <col min="1" max="1" width="41.7109375" customWidth="1"/>
    <col min="2" max="2" width="34.28515625" customWidth="1"/>
    <col min="3" max="3" width="64.7109375" customWidth="1"/>
    <col min="4" max="4" width="65.7109375" customWidth="1"/>
    <col min="5" max="5" width="23.85546875" bestFit="1" customWidth="1"/>
    <col min="6" max="6" width="15.7109375" customWidth="1"/>
    <col min="7" max="7" width="5.140625" bestFit="1" customWidth="1"/>
    <col min="8" max="8" width="13.42578125" customWidth="1"/>
    <col min="9" max="10" width="15.7109375" customWidth="1"/>
    <col min="12" max="12" width="19" customWidth="1"/>
    <col min="13" max="13" width="12.5703125" bestFit="1" customWidth="1"/>
  </cols>
  <sheetData>
    <row r="1" spans="1:13" ht="19.5" thickBot="1" x14ac:dyDescent="0.35">
      <c r="A1" s="87" t="s">
        <v>8</v>
      </c>
      <c r="B1" s="88"/>
      <c r="C1" s="88"/>
      <c r="D1" s="88"/>
      <c r="E1" s="88"/>
      <c r="F1" s="88"/>
      <c r="G1" s="88"/>
      <c r="H1" s="88"/>
      <c r="I1" s="88"/>
      <c r="J1" s="89"/>
    </row>
    <row r="2" spans="1:13" ht="15.75" thickBot="1" x14ac:dyDescent="0.3">
      <c r="A2" s="1"/>
    </row>
    <row r="3" spans="1:13" ht="35.1" customHeight="1" thickBot="1" x14ac:dyDescent="0.3">
      <c r="A3" s="90" t="s">
        <v>16</v>
      </c>
      <c r="B3" s="91"/>
      <c r="C3" s="91"/>
      <c r="D3" s="91"/>
      <c r="E3" s="91"/>
      <c r="F3" s="91"/>
      <c r="G3" s="91"/>
      <c r="H3" s="91"/>
      <c r="I3" s="91"/>
      <c r="J3" s="92"/>
    </row>
    <row r="4" spans="1:13" x14ac:dyDescent="0.25">
      <c r="A4" s="1"/>
    </row>
    <row r="5" spans="1:13" ht="15.75" thickBot="1" x14ac:dyDescent="0.3">
      <c r="A5" s="2"/>
      <c r="B5" s="3"/>
      <c r="C5" s="3"/>
      <c r="D5" s="3"/>
      <c r="E5" s="3"/>
      <c r="F5" s="4"/>
      <c r="H5" s="5"/>
    </row>
    <row r="6" spans="1:13" ht="15" customHeight="1" x14ac:dyDescent="0.25">
      <c r="A6" s="51" t="s">
        <v>0</v>
      </c>
      <c r="B6" s="52" t="s">
        <v>1</v>
      </c>
      <c r="C6" s="53"/>
      <c r="D6" s="54" t="s">
        <v>2</v>
      </c>
      <c r="E6" s="55" t="s">
        <v>3</v>
      </c>
      <c r="F6" s="56" t="s">
        <v>11</v>
      </c>
      <c r="G6" s="57" t="s">
        <v>7</v>
      </c>
      <c r="H6" s="58" t="s">
        <v>10</v>
      </c>
      <c r="I6" s="58" t="s">
        <v>12</v>
      </c>
      <c r="J6" s="59" t="s">
        <v>13</v>
      </c>
    </row>
    <row r="7" spans="1:13" ht="15.75" thickBot="1" x14ac:dyDescent="0.3">
      <c r="A7" s="60"/>
      <c r="B7" s="61" t="s">
        <v>4</v>
      </c>
      <c r="C7" s="61" t="s">
        <v>5</v>
      </c>
      <c r="D7" s="62"/>
      <c r="E7" s="63" t="s">
        <v>6</v>
      </c>
      <c r="F7" s="64"/>
      <c r="G7" s="65"/>
      <c r="H7" s="66"/>
      <c r="I7" s="66"/>
      <c r="J7" s="67"/>
    </row>
    <row r="8" spans="1:13" ht="15.75" thickBot="1" x14ac:dyDescent="0.3">
      <c r="A8" s="47" t="s">
        <v>45</v>
      </c>
      <c r="B8" s="18" t="s">
        <v>25</v>
      </c>
      <c r="C8" s="37" t="s">
        <v>53</v>
      </c>
      <c r="D8" s="38"/>
      <c r="E8" s="68"/>
      <c r="F8" s="48">
        <v>110000</v>
      </c>
      <c r="G8" s="13">
        <v>1</v>
      </c>
      <c r="H8" s="14">
        <f>F8*G8</f>
        <v>110000</v>
      </c>
      <c r="I8" s="14">
        <f>J8-H8</f>
        <v>23100</v>
      </c>
      <c r="J8" s="15">
        <f>H8*1.21</f>
        <v>133100</v>
      </c>
      <c r="L8" s="19"/>
      <c r="M8" s="20"/>
    </row>
    <row r="9" spans="1:13" x14ac:dyDescent="0.25">
      <c r="A9" s="36"/>
      <c r="B9" s="23" t="s">
        <v>21</v>
      </c>
      <c r="C9" s="22" t="s">
        <v>43</v>
      </c>
      <c r="D9" s="12"/>
      <c r="E9" s="69"/>
      <c r="F9" s="39"/>
      <c r="G9" s="39"/>
      <c r="H9" s="39"/>
      <c r="I9" s="39"/>
      <c r="J9" s="40"/>
      <c r="L9" s="19"/>
      <c r="M9" s="20"/>
    </row>
    <row r="10" spans="1:13" x14ac:dyDescent="0.25">
      <c r="A10" s="36"/>
      <c r="B10" s="11" t="s">
        <v>18</v>
      </c>
      <c r="C10" s="6" t="s">
        <v>26</v>
      </c>
      <c r="D10" s="9"/>
      <c r="E10" s="69"/>
      <c r="F10" s="41"/>
      <c r="G10" s="41"/>
      <c r="H10" s="41"/>
      <c r="I10" s="41"/>
      <c r="J10" s="42"/>
      <c r="L10" s="19"/>
      <c r="M10" s="20"/>
    </row>
    <row r="11" spans="1:13" x14ac:dyDescent="0.25">
      <c r="A11" s="36"/>
      <c r="B11" s="11" t="s">
        <v>22</v>
      </c>
      <c r="C11" s="7" t="s">
        <v>35</v>
      </c>
      <c r="D11" s="9"/>
      <c r="E11" s="69"/>
      <c r="F11" s="41"/>
      <c r="G11" s="41"/>
      <c r="H11" s="41"/>
      <c r="I11" s="41"/>
      <c r="J11" s="42"/>
      <c r="L11" s="19"/>
      <c r="M11" s="20"/>
    </row>
    <row r="12" spans="1:13" x14ac:dyDescent="0.25">
      <c r="A12" s="36"/>
      <c r="B12" s="11" t="s">
        <v>28</v>
      </c>
      <c r="C12" s="6" t="s">
        <v>36</v>
      </c>
      <c r="D12" s="9"/>
      <c r="E12" s="69"/>
      <c r="F12" s="41"/>
      <c r="G12" s="41"/>
      <c r="H12" s="41"/>
      <c r="I12" s="41"/>
      <c r="J12" s="42"/>
      <c r="L12" s="19"/>
      <c r="M12" s="20"/>
    </row>
    <row r="13" spans="1:13" x14ac:dyDescent="0.25">
      <c r="A13" s="36"/>
      <c r="B13" s="11" t="s">
        <v>32</v>
      </c>
      <c r="C13" s="6" t="s">
        <v>33</v>
      </c>
      <c r="D13" s="9"/>
      <c r="E13" s="69"/>
      <c r="F13" s="41"/>
      <c r="G13" s="41"/>
      <c r="H13" s="41"/>
      <c r="I13" s="41"/>
      <c r="J13" s="42"/>
      <c r="L13" s="19"/>
      <c r="M13" s="20"/>
    </row>
    <row r="14" spans="1:13" x14ac:dyDescent="0.25">
      <c r="A14" s="36"/>
      <c r="B14" s="11" t="s">
        <v>31</v>
      </c>
      <c r="C14" s="6" t="s">
        <v>34</v>
      </c>
      <c r="D14" s="9"/>
      <c r="E14" s="69"/>
      <c r="F14" s="41"/>
      <c r="G14" s="41"/>
      <c r="H14" s="41"/>
      <c r="I14" s="41"/>
      <c r="J14" s="42"/>
      <c r="L14" s="19"/>
      <c r="M14" s="20"/>
    </row>
    <row r="15" spans="1:13" x14ac:dyDescent="0.25">
      <c r="A15" s="36"/>
      <c r="B15" s="11" t="s">
        <v>23</v>
      </c>
      <c r="C15" s="7" t="s">
        <v>15</v>
      </c>
      <c r="D15" s="9"/>
      <c r="E15" s="69"/>
      <c r="F15" s="41"/>
      <c r="G15" s="41"/>
      <c r="H15" s="41"/>
      <c r="I15" s="41"/>
      <c r="J15" s="42"/>
      <c r="L15" s="19"/>
      <c r="M15" s="20"/>
    </row>
    <row r="16" spans="1:13" ht="30" x14ac:dyDescent="0.25">
      <c r="A16" s="36"/>
      <c r="B16" s="11" t="s">
        <v>19</v>
      </c>
      <c r="C16" s="7" t="s">
        <v>46</v>
      </c>
      <c r="D16" s="9"/>
      <c r="E16" s="69"/>
      <c r="F16" s="41"/>
      <c r="G16" s="41"/>
      <c r="H16" s="41"/>
      <c r="I16" s="41"/>
      <c r="J16" s="42"/>
      <c r="L16" s="19"/>
      <c r="M16" s="20"/>
    </row>
    <row r="17" spans="1:13" x14ac:dyDescent="0.25">
      <c r="A17" s="36"/>
      <c r="B17" s="11" t="s">
        <v>20</v>
      </c>
      <c r="C17" s="6" t="s">
        <v>47</v>
      </c>
      <c r="D17" s="9"/>
      <c r="E17" s="69"/>
      <c r="F17" s="41"/>
      <c r="G17" s="41"/>
      <c r="H17" s="41"/>
      <c r="I17" s="41"/>
      <c r="J17" s="42"/>
      <c r="L17" s="19"/>
      <c r="M17" s="20"/>
    </row>
    <row r="18" spans="1:13" x14ac:dyDescent="0.25">
      <c r="A18" s="36"/>
      <c r="B18" s="11" t="s">
        <v>48</v>
      </c>
      <c r="C18" s="6" t="s">
        <v>49</v>
      </c>
      <c r="D18" s="9"/>
      <c r="E18" s="69"/>
      <c r="F18" s="41"/>
      <c r="G18" s="41"/>
      <c r="H18" s="41"/>
      <c r="I18" s="41"/>
      <c r="J18" s="42"/>
      <c r="L18" s="19"/>
      <c r="M18" s="20"/>
    </row>
    <row r="19" spans="1:13" x14ac:dyDescent="0.25">
      <c r="A19" s="36"/>
      <c r="B19" s="11" t="s">
        <v>27</v>
      </c>
      <c r="C19" s="7" t="s">
        <v>50</v>
      </c>
      <c r="D19" s="9"/>
      <c r="E19" s="69"/>
      <c r="F19" s="41"/>
      <c r="G19" s="41"/>
      <c r="H19" s="41"/>
      <c r="I19" s="41"/>
      <c r="J19" s="42"/>
      <c r="L19" s="19"/>
      <c r="M19" s="20"/>
    </row>
    <row r="20" spans="1:13" x14ac:dyDescent="0.25">
      <c r="A20" s="36"/>
      <c r="B20" s="16" t="s">
        <v>38</v>
      </c>
      <c r="C20" s="17" t="s">
        <v>39</v>
      </c>
      <c r="D20" s="10"/>
      <c r="E20" s="69"/>
      <c r="F20" s="41"/>
      <c r="G20" s="41"/>
      <c r="H20" s="41"/>
      <c r="I20" s="41"/>
      <c r="J20" s="42"/>
      <c r="L20" s="19"/>
      <c r="M20" s="20"/>
    </row>
    <row r="21" spans="1:13" x14ac:dyDescent="0.25">
      <c r="A21" s="36"/>
      <c r="B21" s="16" t="s">
        <v>40</v>
      </c>
      <c r="C21" s="17" t="s">
        <v>15</v>
      </c>
      <c r="D21" s="10"/>
      <c r="E21" s="69"/>
      <c r="F21" s="41"/>
      <c r="G21" s="41"/>
      <c r="H21" s="41"/>
      <c r="I21" s="41"/>
      <c r="J21" s="42"/>
      <c r="L21" s="19"/>
      <c r="M21" s="20"/>
    </row>
    <row r="22" spans="1:13" x14ac:dyDescent="0.25">
      <c r="A22" s="36"/>
      <c r="B22" s="16" t="s">
        <v>44</v>
      </c>
      <c r="C22" s="17" t="s">
        <v>35</v>
      </c>
      <c r="D22" s="10"/>
      <c r="E22" s="69"/>
      <c r="F22" s="41"/>
      <c r="G22" s="41"/>
      <c r="H22" s="41"/>
      <c r="I22" s="41"/>
      <c r="J22" s="42"/>
      <c r="L22" s="19"/>
      <c r="M22" s="20"/>
    </row>
    <row r="23" spans="1:13" x14ac:dyDescent="0.25">
      <c r="A23" s="36"/>
      <c r="B23" s="16" t="s">
        <v>41</v>
      </c>
      <c r="C23" s="17" t="s">
        <v>51</v>
      </c>
      <c r="D23" s="10"/>
      <c r="E23" s="69"/>
      <c r="F23" s="41"/>
      <c r="G23" s="41"/>
      <c r="H23" s="41"/>
      <c r="I23" s="41"/>
      <c r="J23" s="42"/>
      <c r="L23" s="19"/>
      <c r="M23" s="20"/>
    </row>
    <row r="24" spans="1:13" x14ac:dyDescent="0.25">
      <c r="A24" s="36"/>
      <c r="B24" s="16" t="s">
        <v>37</v>
      </c>
      <c r="C24" s="17" t="s">
        <v>42</v>
      </c>
      <c r="D24" s="10"/>
      <c r="E24" s="69"/>
      <c r="F24" s="41"/>
      <c r="G24" s="41"/>
      <c r="H24" s="41"/>
      <c r="I24" s="41"/>
      <c r="J24" s="42"/>
      <c r="L24" s="19"/>
      <c r="M24" s="20"/>
    </row>
    <row r="25" spans="1:13" x14ac:dyDescent="0.25">
      <c r="A25" s="36"/>
      <c r="B25" s="16" t="s">
        <v>29</v>
      </c>
      <c r="C25" s="17" t="s">
        <v>30</v>
      </c>
      <c r="D25" s="10"/>
      <c r="E25" s="69"/>
      <c r="F25" s="41"/>
      <c r="G25" s="41"/>
      <c r="H25" s="41"/>
      <c r="I25" s="41"/>
      <c r="J25" s="42"/>
      <c r="L25" s="19"/>
      <c r="M25" s="20"/>
    </row>
    <row r="26" spans="1:13" ht="15.75" thickBot="1" x14ac:dyDescent="0.3">
      <c r="A26" s="50"/>
      <c r="B26" s="24" t="s">
        <v>24</v>
      </c>
      <c r="C26" s="28" t="s">
        <v>52</v>
      </c>
      <c r="D26" s="25"/>
      <c r="E26" s="70"/>
      <c r="F26" s="43"/>
      <c r="G26" s="43"/>
      <c r="H26" s="43"/>
      <c r="I26" s="43"/>
      <c r="J26" s="44"/>
      <c r="L26" s="19"/>
      <c r="M26" s="20"/>
    </row>
    <row r="27" spans="1:13" ht="15.75" thickBot="1" x14ac:dyDescent="0.3">
      <c r="A27" s="47" t="s">
        <v>55</v>
      </c>
      <c r="B27" s="49" t="s">
        <v>25</v>
      </c>
      <c r="C27" s="37" t="s">
        <v>54</v>
      </c>
      <c r="D27" s="38"/>
      <c r="E27" s="71"/>
      <c r="F27" s="48">
        <v>10000</v>
      </c>
      <c r="G27" s="13">
        <v>1</v>
      </c>
      <c r="H27" s="14">
        <f>F27*G27</f>
        <v>10000</v>
      </c>
      <c r="I27" s="14">
        <f>J27-H27</f>
        <v>2100</v>
      </c>
      <c r="J27" s="15">
        <f>H27*1.21</f>
        <v>12100</v>
      </c>
      <c r="L27" s="19"/>
      <c r="M27" s="20"/>
    </row>
    <row r="28" spans="1:13" ht="15.75" thickBot="1" x14ac:dyDescent="0.3">
      <c r="A28" s="50"/>
      <c r="B28" s="24" t="s">
        <v>56</v>
      </c>
      <c r="C28" s="28" t="s">
        <v>15</v>
      </c>
      <c r="D28" s="25"/>
      <c r="E28" s="72"/>
      <c r="F28" s="45"/>
      <c r="G28" s="45"/>
      <c r="H28" s="45"/>
      <c r="I28" s="45"/>
      <c r="J28" s="46"/>
      <c r="L28" s="19"/>
      <c r="M28" s="20"/>
    </row>
    <row r="29" spans="1:13" ht="15.75" thickBot="1" x14ac:dyDescent="0.3">
      <c r="A29" s="2"/>
      <c r="B29" s="3"/>
      <c r="C29" s="3"/>
      <c r="D29" s="3"/>
      <c r="E29" s="3"/>
      <c r="F29" s="85" t="s">
        <v>9</v>
      </c>
      <c r="G29" s="86"/>
      <c r="H29" s="73">
        <f>SUM(H8:H28)</f>
        <v>120000</v>
      </c>
      <c r="I29" s="74">
        <f>SUM(I8:I28)</f>
        <v>25200</v>
      </c>
      <c r="J29" s="75">
        <f>SUM(J8:J28)</f>
        <v>145200</v>
      </c>
    </row>
    <row r="30" spans="1:13" ht="15.75" thickBot="1" x14ac:dyDescent="0.3">
      <c r="A30" s="80" t="s">
        <v>17</v>
      </c>
      <c r="B30" s="81"/>
      <c r="C30" s="81"/>
      <c r="D30" s="84" t="s">
        <v>14</v>
      </c>
      <c r="E30" s="3"/>
      <c r="F30" s="4"/>
      <c r="H30" s="8"/>
      <c r="I30" s="8"/>
      <c r="J30" s="8"/>
    </row>
    <row r="31" spans="1:13" ht="15.95" customHeight="1" x14ac:dyDescent="0.25">
      <c r="A31" s="77" t="s">
        <v>58</v>
      </c>
      <c r="B31" s="78"/>
      <c r="C31" s="79"/>
      <c r="D31" s="82"/>
    </row>
    <row r="32" spans="1:13" ht="15" customHeight="1" x14ac:dyDescent="0.25">
      <c r="A32" s="30" t="s">
        <v>59</v>
      </c>
      <c r="B32" s="31"/>
      <c r="C32" s="32"/>
      <c r="D32" s="76"/>
    </row>
    <row r="33" spans="1:4" ht="15.95" customHeight="1" x14ac:dyDescent="0.25">
      <c r="A33" s="30" t="s">
        <v>60</v>
      </c>
      <c r="B33" s="31"/>
      <c r="C33" s="32"/>
      <c r="D33" s="76"/>
    </row>
    <row r="34" spans="1:4" ht="18.75" customHeight="1" x14ac:dyDescent="0.25">
      <c r="A34" s="30" t="s">
        <v>61</v>
      </c>
      <c r="B34" s="31"/>
      <c r="C34" s="32"/>
      <c r="D34" s="76"/>
    </row>
    <row r="35" spans="1:4" ht="30" customHeight="1" thickBot="1" x14ac:dyDescent="0.3">
      <c r="A35" s="33" t="s">
        <v>57</v>
      </c>
      <c r="B35" s="34"/>
      <c r="C35" s="35"/>
      <c r="D35" s="83"/>
    </row>
    <row r="36" spans="1:4" x14ac:dyDescent="0.25">
      <c r="A36" s="26"/>
      <c r="C36" s="26"/>
      <c r="D36" s="27"/>
    </row>
    <row r="37" spans="1:4" x14ac:dyDescent="0.25">
      <c r="B37" s="26"/>
    </row>
    <row r="39" spans="1:4" ht="135.75" customHeight="1" x14ac:dyDescent="0.25">
      <c r="B39" s="29"/>
      <c r="C39" s="29"/>
    </row>
    <row r="40" spans="1:4" ht="60" customHeight="1" x14ac:dyDescent="0.25">
      <c r="B40" s="29"/>
      <c r="C40" s="29"/>
    </row>
    <row r="50" spans="2:2" x14ac:dyDescent="0.25">
      <c r="B50" s="21"/>
    </row>
    <row r="51" spans="2:2" x14ac:dyDescent="0.25">
      <c r="B51" s="21"/>
    </row>
    <row r="52" spans="2:2" x14ac:dyDescent="0.25">
      <c r="B52" s="21"/>
    </row>
    <row r="53" spans="2:2" ht="21" customHeight="1" x14ac:dyDescent="0.25">
      <c r="B53" s="21"/>
    </row>
    <row r="54" spans="2:2" x14ac:dyDescent="0.25">
      <c r="B54" s="21"/>
    </row>
    <row r="55" spans="2:2" x14ac:dyDescent="0.25">
      <c r="B55" s="21"/>
    </row>
    <row r="56" spans="2:2" x14ac:dyDescent="0.25">
      <c r="B56" s="21"/>
    </row>
    <row r="57" spans="2:2" x14ac:dyDescent="0.25">
      <c r="B57" s="21"/>
    </row>
    <row r="58" spans="2:2" x14ac:dyDescent="0.25">
      <c r="B58" s="21"/>
    </row>
    <row r="59" spans="2:2" x14ac:dyDescent="0.25">
      <c r="B59" s="21"/>
    </row>
    <row r="60" spans="2:2" ht="21" customHeight="1" x14ac:dyDescent="0.25">
      <c r="B60" s="21"/>
    </row>
    <row r="61" spans="2:2" x14ac:dyDescent="0.25">
      <c r="B61" s="21"/>
    </row>
    <row r="62" spans="2:2" x14ac:dyDescent="0.25">
      <c r="B62" s="21"/>
    </row>
    <row r="63" spans="2:2" x14ac:dyDescent="0.25">
      <c r="B63" s="21"/>
    </row>
  </sheetData>
  <mergeCells count="27">
    <mergeCell ref="F29:G29"/>
    <mergeCell ref="A30:C30"/>
    <mergeCell ref="F9:J26"/>
    <mergeCell ref="F28:J28"/>
    <mergeCell ref="A8:A26"/>
    <mergeCell ref="E8:E26"/>
    <mergeCell ref="E27:E28"/>
    <mergeCell ref="A6:A7"/>
    <mergeCell ref="B6:C6"/>
    <mergeCell ref="D6:D7"/>
    <mergeCell ref="A1:J1"/>
    <mergeCell ref="A3:J3"/>
    <mergeCell ref="B40:C40"/>
    <mergeCell ref="I6:I7"/>
    <mergeCell ref="J6:J7"/>
    <mergeCell ref="H6:H7"/>
    <mergeCell ref="B39:C39"/>
    <mergeCell ref="A31:C31"/>
    <mergeCell ref="A32:C32"/>
    <mergeCell ref="A33:C33"/>
    <mergeCell ref="A34:C34"/>
    <mergeCell ref="A35:C35"/>
    <mergeCell ref="F6:F7"/>
    <mergeCell ref="A27:A28"/>
    <mergeCell ref="G6:G7"/>
    <mergeCell ref="C8:D8"/>
    <mergeCell ref="C27:D27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2024-12-13T07:58:36Z</cp:lastPrinted>
  <dcterms:created xsi:type="dcterms:W3CDTF">2017-06-20T06:57:43Z</dcterms:created>
  <dcterms:modified xsi:type="dcterms:W3CDTF">2025-11-06T09:26:15Z</dcterms:modified>
</cp:coreProperties>
</file>