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2025\DNS_2025\1_IT 20223-2027 (22.3.2027)\Kategorie 6-Audiovizuální technika\6022025 Dodávka AV techniky pro PEF\"/>
    </mc:Choice>
  </mc:AlternateContent>
  <bookViews>
    <workbookView xWindow="0" yWindow="0" windowWidth="28800" windowHeight="13200"/>
  </bookViews>
  <sheets>
    <sheet name="TP" sheetId="2" r:id="rId1"/>
  </sheets>
  <definedNames>
    <definedName name="_xlnm._FilterDatabase" localSheetId="0" hidden="1">TP!$G$7:$G$57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1" i="2" l="1"/>
  <c r="J81" i="2" s="1"/>
  <c r="I81" i="2" s="1"/>
  <c r="H87" i="2"/>
  <c r="H57" i="2"/>
  <c r="J57" i="2" s="1"/>
  <c r="I57" i="2" s="1"/>
  <c r="J87" i="2" l="1"/>
  <c r="I87" i="2" l="1"/>
  <c r="H50" i="2" l="1"/>
  <c r="J50" i="2" l="1"/>
  <c r="H33" i="2"/>
  <c r="J33" i="2" s="1"/>
  <c r="I33" i="2" s="1"/>
  <c r="H23" i="2"/>
  <c r="J23" i="2" s="1"/>
  <c r="I23" i="2" s="1"/>
  <c r="H8" i="2"/>
  <c r="J8" i="2" l="1"/>
  <c r="G89" i="2"/>
  <c r="I50" i="2"/>
  <c r="I8" i="2" l="1"/>
  <c r="I89" i="2" s="1"/>
  <c r="J89" i="2"/>
</calcChain>
</file>

<file path=xl/sharedStrings.xml><?xml version="1.0" encoding="utf-8"?>
<sst xmlns="http://schemas.openxmlformats.org/spreadsheetml/2006/main" count="207" uniqueCount="142">
  <si>
    <t>NÁZEV</t>
  </si>
  <si>
    <t>POŽADOVANÉ PAMAMETRY</t>
  </si>
  <si>
    <t>KONKRÉTNÍ PARAMETRY NABÍZENÉHO ZAŘÍZENÍ</t>
  </si>
  <si>
    <t>NABÍZENÉ ZAŘÍZENÍ</t>
  </si>
  <si>
    <t>Jednotková cena  Kč bez DPH</t>
  </si>
  <si>
    <t>Kusy</t>
  </si>
  <si>
    <t xml:space="preserve"> Cena v Kč bez DPH celkem</t>
  </si>
  <si>
    <t>Částka DPH v Kč</t>
  </si>
  <si>
    <t>Cena v Kč včetně DPH celkem</t>
  </si>
  <si>
    <t>PARAMETR</t>
  </si>
  <si>
    <t>POŽADOVANÁ HODNOTA</t>
  </si>
  <si>
    <t>(VÝROBCE A PŘESNÝ TYP)</t>
  </si>
  <si>
    <t>Televize</t>
  </si>
  <si>
    <t>Maximální přípustná cena</t>
  </si>
  <si>
    <t>32000 Kč bez DPH</t>
  </si>
  <si>
    <t>úhlopříčka</t>
  </si>
  <si>
    <t>min. 85"</t>
  </si>
  <si>
    <t>rozlišení</t>
  </si>
  <si>
    <t>min. 4K (3840x2160 px)</t>
  </si>
  <si>
    <t>konektivita</t>
  </si>
  <si>
    <t>min. 2x USB, LAN, min. 3x HDMI 2.1, Digitální optický/Digitální audio výstup, WiFi</t>
  </si>
  <si>
    <t>obnovovací frekvence obrazovky</t>
  </si>
  <si>
    <t>alespoň 100/120hz</t>
  </si>
  <si>
    <t xml:space="preserve">technologie panelu </t>
  </si>
  <si>
    <t>LED</t>
  </si>
  <si>
    <t>další technologie</t>
  </si>
  <si>
    <t>podpora DLNA, AirPlay, bezdrátové připojení přes WiFi, Bluetooth</t>
  </si>
  <si>
    <t>podpora HDR</t>
  </si>
  <si>
    <t>ano, HDR10, HDR10+</t>
  </si>
  <si>
    <t>ovladač</t>
  </si>
  <si>
    <t>Ano</t>
  </si>
  <si>
    <t>reproduktory</t>
  </si>
  <si>
    <t>Ano, min. výkon 20 W</t>
  </si>
  <si>
    <t>VESA uchycení</t>
  </si>
  <si>
    <t>typ</t>
  </si>
  <si>
    <t>Smart TV</t>
  </si>
  <si>
    <t>multimediální funkce</t>
  </si>
  <si>
    <t>přehrávání z USB, světelný senzor</t>
  </si>
  <si>
    <t>hmotnost</t>
  </si>
  <si>
    <t>max. 57 kg</t>
  </si>
  <si>
    <t>záruka</t>
  </si>
  <si>
    <t>min. 24 měsíců</t>
  </si>
  <si>
    <t>Držák pro televize</t>
  </si>
  <si>
    <t>2 900 Kč bez DPH</t>
  </si>
  <si>
    <t>kompatibilní s televizí výše</t>
  </si>
  <si>
    <t>ano</t>
  </si>
  <si>
    <t xml:space="preserve">nosnost </t>
  </si>
  <si>
    <t>min. 60 kg</t>
  </si>
  <si>
    <t xml:space="preserve">umístění </t>
  </si>
  <si>
    <t>nástěnné</t>
  </si>
  <si>
    <t>konstrukce</t>
  </si>
  <si>
    <t>kloubový</t>
  </si>
  <si>
    <t>max. vzdálenost od zdi</t>
  </si>
  <si>
    <t>min. 60 cm</t>
  </si>
  <si>
    <t>vertikální náklon</t>
  </si>
  <si>
    <t>min. rozsah +2°/-15°</t>
  </si>
  <si>
    <t>horizontální náklon</t>
  </si>
  <si>
    <t>min. 160°</t>
  </si>
  <si>
    <t>max. 17 kg</t>
  </si>
  <si>
    <t xml:space="preserve">záruka </t>
  </si>
  <si>
    <t>Interaktivní dispej</t>
  </si>
  <si>
    <t>54 000 Kč bez DPH</t>
  </si>
  <si>
    <t xml:space="preserve">úhlopříčka obrazovky </t>
  </si>
  <si>
    <t> </t>
  </si>
  <si>
    <t xml:space="preserve">min. 4K (3840x2160px) </t>
  </si>
  <si>
    <t xml:space="preserve">dotyková obrazovka </t>
  </si>
  <si>
    <t>ano, multi-touch, min. 50 dotykových vstupů, rozpoznávání dotyku hrotu pera, prstu, infračervená technologie</t>
  </si>
  <si>
    <t>doba odezvy</t>
  </si>
  <si>
    <t>max. 7 ms</t>
  </si>
  <si>
    <t>pozorovací úhly</t>
  </si>
  <si>
    <t>min. 178°/178°</t>
  </si>
  <si>
    <t>jas</t>
  </si>
  <si>
    <t>min. 430 cd/m2</t>
  </si>
  <si>
    <t>vestavěné reproduktory</t>
  </si>
  <si>
    <t>porty</t>
  </si>
  <si>
    <t>min. 4x HDMI-in,min. 1x HDMI-out, min. 1x audio in, min. 1x audio out, min. 1x RJ45, min. 6x USB, min. 2x USB-C, min. 1x RS-232, min. 1x DP</t>
  </si>
  <si>
    <t>max. 70 kg</t>
  </si>
  <si>
    <t>příslušenství</t>
  </si>
  <si>
    <t>4x stylus</t>
  </si>
  <si>
    <t>připojení k PC kabelem USB nebo bezdrátově přes aplikaci</t>
  </si>
  <si>
    <t>softwarové vybavení</t>
  </si>
  <si>
    <t>Android 13 nebo novější</t>
  </si>
  <si>
    <t>kompatibilita</t>
  </si>
  <si>
    <t>Windows 10 a novější</t>
  </si>
  <si>
    <t>životnost</t>
  </si>
  <si>
    <t>min. 50 000 hodin</t>
  </si>
  <si>
    <t>min. 70 měsíců</t>
  </si>
  <si>
    <t>Držák pro Interaktivní displej</t>
  </si>
  <si>
    <t>1 500 Kč bez DPH</t>
  </si>
  <si>
    <t>kompatibilní s interaktivním displejem výše</t>
  </si>
  <si>
    <t>min. 70 kg</t>
  </si>
  <si>
    <t>fixní</t>
  </si>
  <si>
    <t>max. 7 kg</t>
  </si>
  <si>
    <t>Displej velkoplošný</t>
  </si>
  <si>
    <t>115 000 Kč bez DPH</t>
  </si>
  <si>
    <t>min. 98"</t>
  </si>
  <si>
    <t>typ displeje</t>
  </si>
  <si>
    <t>TFT LCD</t>
  </si>
  <si>
    <t>poměr stran</t>
  </si>
  <si>
    <t>porty - vstupní</t>
  </si>
  <si>
    <t>min. 3x HDMI 2.1 (alespoň jeden z nich s podporou ARC)</t>
  </si>
  <si>
    <t>porty - výstupní</t>
  </si>
  <si>
    <t>min. 1x HDMI 2.0, min. 1x SPDIF</t>
  </si>
  <si>
    <t>porty - ostatní</t>
  </si>
  <si>
    <t>min. 1x RJ45, min. 2x USB-A (1x 2.0 a 1x 3.0), min 1x USB-C (podpora DP1.2, PD 65W), min. 1x WiFi Slot</t>
  </si>
  <si>
    <t>management</t>
  </si>
  <si>
    <t>možnost ovládat zařízení řídícími signály, možnost vzdálené zprávy aktualizací systému zařízení</t>
  </si>
  <si>
    <t>počet barev</t>
  </si>
  <si>
    <t>min. 1,07 mld barev</t>
  </si>
  <si>
    <t>min. 500 nitů</t>
  </si>
  <si>
    <t>kontrastní poměr</t>
  </si>
  <si>
    <t>min. 1200:1 (typický), min 5000:1 (povoleno DCR)</t>
  </si>
  <si>
    <t>max. 8 ms</t>
  </si>
  <si>
    <t>životnost podsvícení</t>
  </si>
  <si>
    <t>procesor</t>
  </si>
  <si>
    <t>min. 4 jádra</t>
  </si>
  <si>
    <t>RAM</t>
  </si>
  <si>
    <t>min. 4 GB</t>
  </si>
  <si>
    <t>úložný prostor</t>
  </si>
  <si>
    <t>min. 32 GB</t>
  </si>
  <si>
    <t>min. 2x 10W</t>
  </si>
  <si>
    <t>operační systém</t>
  </si>
  <si>
    <t>OS s možností instalací aplikací (buď ruční instalace nebo z online storu)</t>
  </si>
  <si>
    <t>podsvícení</t>
  </si>
  <si>
    <t>DLED</t>
  </si>
  <si>
    <t>min. 36 měsíců On-site oprava/výměna</t>
  </si>
  <si>
    <t>Držák pro Displej velkoplošný</t>
  </si>
  <si>
    <t>3 000 Kč bez DPH</t>
  </si>
  <si>
    <t>kompatibilní s Displej velkoplošný výše</t>
  </si>
  <si>
    <t>Montáž + kabeláž</t>
  </si>
  <si>
    <t>42 000 Kč bez DPH</t>
  </si>
  <si>
    <t xml:space="preserve">Montáž držáků a obrazovek na stěnu v příslušných místnotech (zasedací místnosti Ústavu marketingu, Ústavu práva a humanitních věd, Ústavu podnikové ekonomiky, 2x na Ústavu financí a účetnictví a na Děkanátě PEF), propojení kabeláží k PC (HDMI). Zalištování kabelů. Zprovoznění techniky. </t>
  </si>
  <si>
    <t>Celkem Kč:</t>
  </si>
  <si>
    <t>Všeobecné požadavky</t>
  </si>
  <si>
    <t>ANO/NE</t>
  </si>
  <si>
    <t>Zachování totožné (nebo lepší) hardwarové konfigurace v rámci záručních oprav.</t>
  </si>
  <si>
    <t>Všechna dodaná zařízení a příslušenství musí být plně kompatibilní.</t>
  </si>
  <si>
    <t>Technická specifikace předmětu plnění</t>
  </si>
  <si>
    <t>Dodavatel musí vyplnit všechna žlutě podbarvená pole. Dodavatel uvede nabídkovou cenu za všechny součásti dodávky, vyplní parametry u všech položek, buď přesný parametr nebo ANO u parametru s nevyjádřitelnou hodnotou a v části "Společné požadavky", a uvede komerční názvy součástí dodávky. Nesplnění kteréhokoliv parametru v technické specifikaci povedek vyloučení účastníka z dílčí zakázky.</t>
  </si>
  <si>
    <t>ANO</t>
  </si>
  <si>
    <t>Kompatibilita</t>
  </si>
  <si>
    <t>Nabízená zařízení mají neutrální barvy techniky a souvisejícího příslušenství, např. černá/bílá/šedá/stříbrná.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</si>
</sst>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.00\ _K_č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00B050"/>
        <bgColor indexed="64"/>
      </patternFill>
    </fill>
  </fills>
  <borders count="7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vertical="center" indent="6"/>
    </xf>
    <xf numFmtId="0" fontId="0" fillId="0" borderId="0" xfId="0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top"/>
    </xf>
    <xf numFmtId="0" fontId="1" fillId="5" borderId="4" xfId="0" applyFont="1" applyFill="1" applyBorder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0" fontId="0" fillId="7" borderId="3" xfId="0" applyFill="1" applyBorder="1" applyAlignment="1">
      <alignment horizontal="center"/>
    </xf>
    <xf numFmtId="164" fontId="0" fillId="7" borderId="3" xfId="0" applyNumberFormat="1" applyFill="1" applyBorder="1"/>
    <xf numFmtId="165" fontId="1" fillId="0" borderId="9" xfId="0" applyNumberFormat="1" applyFont="1" applyBorder="1"/>
    <xf numFmtId="164" fontId="0" fillId="3" borderId="3" xfId="0" applyNumberFormat="1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7" xfId="0" applyFill="1" applyBorder="1" applyAlignment="1" applyProtection="1">
      <alignment wrapText="1"/>
      <protection locked="0"/>
    </xf>
    <xf numFmtId="0" fontId="1" fillId="0" borderId="13" xfId="0" applyFont="1" applyBorder="1" applyAlignment="1">
      <alignment wrapText="1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0" fillId="2" borderId="20" xfId="0" applyFill="1" applyBorder="1" applyAlignment="1">
      <alignment wrapText="1"/>
    </xf>
    <xf numFmtId="0" fontId="0" fillId="3" borderId="21" xfId="0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left" wrapText="1"/>
    </xf>
    <xf numFmtId="0" fontId="0" fillId="0" borderId="18" xfId="0" applyBorder="1"/>
    <xf numFmtId="0" fontId="0" fillId="0" borderId="1" xfId="0" applyBorder="1" applyAlignment="1">
      <alignment vertical="center"/>
    </xf>
    <xf numFmtId="0" fontId="6" fillId="2" borderId="1" xfId="0" applyFont="1" applyFill="1" applyBorder="1"/>
    <xf numFmtId="0" fontId="0" fillId="0" borderId="0" xfId="0" applyAlignment="1">
      <alignment vertical="center"/>
    </xf>
    <xf numFmtId="0" fontId="7" fillId="0" borderId="1" xfId="0" applyFont="1" applyBorder="1" applyAlignment="1">
      <alignment wrapText="1"/>
    </xf>
    <xf numFmtId="0" fontId="7" fillId="9" borderId="22" xfId="0" applyFont="1" applyFill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9" borderId="9" xfId="0" applyFont="1" applyFill="1" applyBorder="1" applyAlignment="1">
      <alignment wrapText="1"/>
    </xf>
    <xf numFmtId="0" fontId="0" fillId="0" borderId="23" xfId="0" applyBorder="1" applyAlignment="1">
      <alignment vertical="center"/>
    </xf>
    <xf numFmtId="49" fontId="6" fillId="2" borderId="24" xfId="0" applyNumberFormat="1" applyFont="1" applyFill="1" applyBorder="1" applyAlignment="1">
      <alignment horizontal="left"/>
    </xf>
    <xf numFmtId="0" fontId="0" fillId="3" borderId="25" xfId="0" applyFill="1" applyBorder="1" applyAlignment="1" applyProtection="1">
      <alignment wrapText="1"/>
      <protection locked="0"/>
    </xf>
    <xf numFmtId="49" fontId="6" fillId="2" borderId="4" xfId="0" applyNumberFormat="1" applyFont="1" applyFill="1" applyBorder="1" applyAlignment="1">
      <alignment horizontal="left"/>
    </xf>
    <xf numFmtId="0" fontId="0" fillId="3" borderId="26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center" wrapText="1"/>
    </xf>
    <xf numFmtId="0" fontId="0" fillId="2" borderId="5" xfId="0" applyFill="1" applyBorder="1" applyAlignment="1">
      <alignment wrapText="1"/>
    </xf>
    <xf numFmtId="0" fontId="8" fillId="0" borderId="13" xfId="0" applyFont="1" applyBorder="1"/>
    <xf numFmtId="0" fontId="7" fillId="0" borderId="9" xfId="0" applyFont="1" applyBorder="1"/>
    <xf numFmtId="0" fontId="7" fillId="10" borderId="29" xfId="0" applyFont="1" applyFill="1" applyBorder="1" applyAlignment="1">
      <alignment wrapText="1"/>
    </xf>
    <xf numFmtId="0" fontId="7" fillId="10" borderId="30" xfId="0" applyFont="1" applyFill="1" applyBorder="1" applyAlignment="1">
      <alignment wrapText="1"/>
    </xf>
    <xf numFmtId="0" fontId="7" fillId="0" borderId="6" xfId="0" applyFont="1" applyBorder="1"/>
    <xf numFmtId="0" fontId="7" fillId="10" borderId="31" xfId="0" applyFont="1" applyFill="1" applyBorder="1" applyAlignment="1">
      <alignment wrapText="1"/>
    </xf>
    <xf numFmtId="0" fontId="7" fillId="0" borderId="12" xfId="0" applyFont="1" applyBorder="1"/>
    <xf numFmtId="0" fontId="10" fillId="2" borderId="9" xfId="0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wrapText="1"/>
    </xf>
    <xf numFmtId="0" fontId="7" fillId="2" borderId="12" xfId="0" applyFont="1" applyFill="1" applyBorder="1"/>
    <xf numFmtId="0" fontId="7" fillId="2" borderId="6" xfId="0" applyFont="1" applyFill="1" applyBorder="1"/>
    <xf numFmtId="0" fontId="7" fillId="0" borderId="9" xfId="0" applyFont="1" applyBorder="1" applyAlignment="1">
      <alignment horizontal="left"/>
    </xf>
    <xf numFmtId="0" fontId="7" fillId="2" borderId="9" xfId="0" applyFont="1" applyFill="1" applyBorder="1" applyAlignment="1">
      <alignment horizontal="left" wrapText="1"/>
    </xf>
    <xf numFmtId="0" fontId="8" fillId="0" borderId="32" xfId="0" applyFont="1" applyBorder="1"/>
    <xf numFmtId="0" fontId="6" fillId="0" borderId="35" xfId="0" applyFont="1" applyBorder="1" applyAlignment="1">
      <alignment vertical="center"/>
    </xf>
    <xf numFmtId="0" fontId="0" fillId="3" borderId="36" xfId="0" applyFill="1" applyBorder="1" applyAlignment="1" applyProtection="1">
      <alignment wrapText="1"/>
      <protection locked="0"/>
    </xf>
    <xf numFmtId="0" fontId="0" fillId="0" borderId="35" xfId="0" applyBorder="1"/>
    <xf numFmtId="0" fontId="0" fillId="0" borderId="37" xfId="0" applyBorder="1" applyAlignment="1">
      <alignment vertical="center" wrapText="1"/>
    </xf>
    <xf numFmtId="0" fontId="0" fillId="2" borderId="38" xfId="0" applyFill="1" applyBorder="1" applyAlignment="1">
      <alignment wrapText="1"/>
    </xf>
    <xf numFmtId="0" fontId="0" fillId="3" borderId="39" xfId="0" applyFill="1" applyBorder="1" applyAlignment="1" applyProtection="1">
      <alignment wrapText="1"/>
      <protection locked="0"/>
    </xf>
    <xf numFmtId="0" fontId="10" fillId="0" borderId="12" xfId="0" applyFont="1" applyBorder="1"/>
    <xf numFmtId="0" fontId="7" fillId="2" borderId="12" xfId="0" applyFont="1" applyFill="1" applyBorder="1" applyAlignment="1">
      <alignment wrapText="1"/>
    </xf>
    <xf numFmtId="0" fontId="1" fillId="0" borderId="13" xfId="0" applyFont="1" applyBorder="1" applyAlignment="1">
      <alignment horizontal="left" wrapText="1"/>
    </xf>
    <xf numFmtId="164" fontId="0" fillId="7" borderId="41" xfId="0" applyNumberFormat="1" applyFill="1" applyBorder="1"/>
    <xf numFmtId="0" fontId="0" fillId="0" borderId="1" xfId="0" applyBorder="1" applyAlignment="1">
      <alignment horizontal="left"/>
    </xf>
    <xf numFmtId="0" fontId="6" fillId="2" borderId="3" xfId="0" applyFont="1" applyFill="1" applyBorder="1" applyAlignment="1">
      <alignment horizontal="left" wrapText="1"/>
    </xf>
    <xf numFmtId="0" fontId="0" fillId="3" borderId="17" xfId="0" applyFill="1" applyBorder="1" applyAlignment="1" applyProtection="1">
      <alignment horizontal="left" wrapText="1"/>
      <protection locked="0"/>
    </xf>
    <xf numFmtId="0" fontId="0" fillId="2" borderId="42" xfId="0" applyFill="1" applyBorder="1"/>
    <xf numFmtId="20" fontId="6" fillId="2" borderId="4" xfId="0" applyNumberFormat="1" applyFont="1" applyFill="1" applyBorder="1" applyAlignment="1">
      <alignment horizontal="left" wrapText="1"/>
    </xf>
    <xf numFmtId="0" fontId="0" fillId="2" borderId="0" xfId="0" applyFill="1" applyAlignment="1">
      <alignment wrapText="1"/>
    </xf>
    <xf numFmtId="49" fontId="6" fillId="2" borderId="3" xfId="0" applyNumberFormat="1" applyFont="1" applyFill="1" applyBorder="1" applyAlignment="1">
      <alignment horizontal="left" wrapText="1"/>
    </xf>
    <xf numFmtId="0" fontId="0" fillId="3" borderId="41" xfId="0" applyFill="1" applyBorder="1" applyAlignment="1" applyProtection="1">
      <alignment horizontal="left" wrapText="1"/>
      <protection locked="0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9" borderId="22" xfId="0" applyFont="1" applyFill="1" applyBorder="1" applyAlignment="1">
      <alignment horizontal="left" wrapText="1"/>
    </xf>
    <xf numFmtId="0" fontId="0" fillId="0" borderId="3" xfId="0" applyBorder="1" applyAlignment="1">
      <alignment horizontal="left"/>
    </xf>
    <xf numFmtId="0" fontId="6" fillId="0" borderId="44" xfId="0" applyFont="1" applyBorder="1" applyAlignment="1">
      <alignment horizontal="left"/>
    </xf>
    <xf numFmtId="0" fontId="0" fillId="2" borderId="45" xfId="0" applyFill="1" applyBorder="1" applyAlignment="1">
      <alignment wrapText="1"/>
    </xf>
    <xf numFmtId="0" fontId="0" fillId="3" borderId="21" xfId="0" applyFill="1" applyBorder="1" applyAlignment="1" applyProtection="1">
      <alignment horizontal="left" wrapText="1"/>
      <protection locked="0"/>
    </xf>
    <xf numFmtId="0" fontId="7" fillId="10" borderId="50" xfId="0" applyFont="1" applyFill="1" applyBorder="1" applyAlignment="1">
      <alignment wrapText="1"/>
    </xf>
    <xf numFmtId="0" fontId="7" fillId="10" borderId="51" xfId="0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5" borderId="3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wrapText="1"/>
    </xf>
    <xf numFmtId="3" fontId="0" fillId="8" borderId="10" xfId="0" applyNumberFormat="1" applyFill="1" applyBorder="1" applyAlignment="1" applyProtection="1">
      <alignment horizontal="center"/>
      <protection locked="0"/>
    </xf>
    <xf numFmtId="3" fontId="0" fillId="8" borderId="11" xfId="0" applyNumberFormat="1" applyFill="1" applyBorder="1" applyAlignment="1" applyProtection="1">
      <alignment horizontal="center"/>
      <protection locked="0"/>
    </xf>
    <xf numFmtId="3" fontId="0" fillId="8" borderId="31" xfId="0" applyNumberFormat="1" applyFill="1" applyBorder="1" applyAlignment="1" applyProtection="1">
      <alignment horizontal="center"/>
      <protection locked="0"/>
    </xf>
    <xf numFmtId="3" fontId="0" fillId="8" borderId="2" xfId="0" applyNumberFormat="1" applyFill="1" applyBorder="1" applyAlignment="1" applyProtection="1">
      <alignment horizontal="center"/>
      <protection locked="0"/>
    </xf>
    <xf numFmtId="3" fontId="0" fillId="8" borderId="0" xfId="0" applyNumberFormat="1" applyFill="1" applyAlignment="1" applyProtection="1">
      <alignment horizontal="center"/>
      <protection locked="0"/>
    </xf>
    <xf numFmtId="3" fontId="0" fillId="8" borderId="30" xfId="0" applyNumberFormat="1" applyFill="1" applyBorder="1" applyAlignment="1" applyProtection="1">
      <alignment horizontal="center"/>
      <protection locked="0"/>
    </xf>
    <xf numFmtId="3" fontId="0" fillId="8" borderId="7" xfId="0" applyNumberFormat="1" applyFill="1" applyBorder="1" applyAlignment="1" applyProtection="1">
      <alignment horizontal="center"/>
      <protection locked="0"/>
    </xf>
    <xf numFmtId="3" fontId="0" fillId="8" borderId="8" xfId="0" applyNumberFormat="1" applyFill="1" applyBorder="1" applyAlignment="1" applyProtection="1">
      <alignment horizontal="center"/>
      <protection locked="0"/>
    </xf>
    <xf numFmtId="3" fontId="0" fillId="8" borderId="29" xfId="0" applyNumberForma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left" vertical="top" wrapText="1"/>
    </xf>
    <xf numFmtId="0" fontId="9" fillId="9" borderId="27" xfId="0" applyFont="1" applyFill="1" applyBorder="1" applyAlignment="1">
      <alignment wrapText="1"/>
    </xf>
    <xf numFmtId="0" fontId="9" fillId="9" borderId="28" xfId="0" applyFont="1" applyFill="1" applyBorder="1" applyAlignment="1">
      <alignment wrapText="1"/>
    </xf>
    <xf numFmtId="0" fontId="1" fillId="6" borderId="1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left" wrapText="1"/>
    </xf>
    <xf numFmtId="0" fontId="5" fillId="2" borderId="15" xfId="0" applyFont="1" applyFill="1" applyBorder="1" applyAlignment="1">
      <alignment horizontal="left" wrapText="1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1" fillId="6" borderId="40" xfId="0" applyFont="1" applyFill="1" applyBorder="1" applyAlignment="1">
      <alignment horizontal="left" vertical="top" wrapText="1"/>
    </xf>
    <xf numFmtId="0" fontId="1" fillId="6" borderId="40" xfId="0" applyFont="1" applyFill="1" applyBorder="1" applyAlignment="1">
      <alignment horizontal="left" vertical="top"/>
    </xf>
    <xf numFmtId="0" fontId="9" fillId="9" borderId="33" xfId="0" applyFont="1" applyFill="1" applyBorder="1" applyAlignment="1">
      <alignment wrapText="1"/>
    </xf>
    <xf numFmtId="0" fontId="9" fillId="9" borderId="34" xfId="0" applyFont="1" applyFill="1" applyBorder="1" applyAlignment="1">
      <alignment wrapText="1"/>
    </xf>
    <xf numFmtId="0" fontId="0" fillId="3" borderId="12" xfId="0" applyFill="1" applyBorder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1" fillId="6" borderId="18" xfId="0" applyFont="1" applyFill="1" applyBorder="1" applyAlignment="1">
      <alignment horizontal="left" vertical="top" wrapText="1"/>
    </xf>
    <xf numFmtId="0" fontId="1" fillId="6" borderId="18" xfId="0" applyFont="1" applyFill="1" applyBorder="1" applyAlignment="1">
      <alignment horizontal="left" vertical="top"/>
    </xf>
    <xf numFmtId="0" fontId="1" fillId="6" borderId="43" xfId="0" applyFont="1" applyFill="1" applyBorder="1" applyAlignment="1">
      <alignment horizontal="left" vertical="top"/>
    </xf>
    <xf numFmtId="0" fontId="0" fillId="3" borderId="3" xfId="0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 applyProtection="1">
      <alignment horizontal="center" vertical="top" wrapText="1"/>
      <protection locked="0"/>
    </xf>
    <xf numFmtId="0" fontId="0" fillId="3" borderId="0" xfId="0" applyFill="1" applyAlignment="1" applyProtection="1">
      <alignment horizontal="center" vertical="top" wrapText="1"/>
      <protection locked="0"/>
    </xf>
    <xf numFmtId="0" fontId="8" fillId="11" borderId="46" xfId="0" applyFont="1" applyFill="1" applyBorder="1" applyAlignment="1"/>
    <xf numFmtId="0" fontId="8" fillId="11" borderId="27" xfId="0" applyFont="1" applyFill="1" applyBorder="1" applyAlignment="1"/>
    <xf numFmtId="0" fontId="8" fillId="11" borderId="47" xfId="0" applyFont="1" applyFill="1" applyBorder="1" applyAlignment="1"/>
    <xf numFmtId="0" fontId="2" fillId="0" borderId="0" xfId="0" applyFont="1" applyAlignment="1">
      <alignment horizontal="center"/>
    </xf>
    <xf numFmtId="0" fontId="6" fillId="0" borderId="52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1" fillId="6" borderId="10" xfId="0" applyFont="1" applyFill="1" applyBorder="1" applyAlignment="1">
      <alignment horizontal="left" vertical="top"/>
    </xf>
    <xf numFmtId="0" fontId="0" fillId="0" borderId="53" xfId="0" applyBorder="1" applyAlignment="1">
      <alignment vertical="center" wrapText="1"/>
    </xf>
    <xf numFmtId="0" fontId="0" fillId="3" borderId="54" xfId="0" applyFill="1" applyBorder="1" applyAlignment="1" applyProtection="1">
      <alignment wrapText="1"/>
      <protection locked="0"/>
    </xf>
    <xf numFmtId="165" fontId="1" fillId="0" borderId="4" xfId="0" applyNumberFormat="1" applyFont="1" applyBorder="1"/>
    <xf numFmtId="0" fontId="1" fillId="6" borderId="55" xfId="0" applyFont="1" applyFill="1" applyBorder="1" applyAlignment="1">
      <alignment horizontal="left" vertical="top" wrapText="1"/>
    </xf>
    <xf numFmtId="0" fontId="8" fillId="0" borderId="56" xfId="0" applyFont="1" applyBorder="1"/>
    <xf numFmtId="0" fontId="9" fillId="9" borderId="14" xfId="0" applyFont="1" applyFill="1" applyBorder="1" applyAlignment="1">
      <alignment wrapText="1"/>
    </xf>
    <xf numFmtId="0" fontId="0" fillId="3" borderId="57" xfId="0" applyFill="1" applyBorder="1" applyAlignment="1" applyProtection="1">
      <alignment horizontal="left" vertical="top" wrapText="1"/>
      <protection locked="0"/>
    </xf>
    <xf numFmtId="164" fontId="0" fillId="3" borderId="58" xfId="0" applyNumberFormat="1" applyFill="1" applyBorder="1" applyProtection="1">
      <protection locked="0"/>
    </xf>
    <xf numFmtId="0" fontId="0" fillId="7" borderId="58" xfId="0" applyFill="1" applyBorder="1" applyAlignment="1">
      <alignment horizontal="center"/>
    </xf>
    <xf numFmtId="164" fontId="0" fillId="7" borderId="58" xfId="0" applyNumberFormat="1" applyFill="1" applyBorder="1"/>
    <xf numFmtId="164" fontId="0" fillId="7" borderId="59" xfId="0" applyNumberFormat="1" applyFill="1" applyBorder="1"/>
    <xf numFmtId="0" fontId="1" fillId="6" borderId="60" xfId="0" applyFont="1" applyFill="1" applyBorder="1" applyAlignment="1">
      <alignment horizontal="left" vertical="top" wrapText="1"/>
    </xf>
    <xf numFmtId="0" fontId="10" fillId="0" borderId="61" xfId="0" applyFont="1" applyBorder="1" applyAlignment="1">
      <alignment wrapText="1"/>
    </xf>
    <xf numFmtId="0" fontId="6" fillId="2" borderId="62" xfId="0" applyFont="1" applyFill="1" applyBorder="1" applyAlignment="1">
      <alignment horizontal="left" wrapText="1"/>
    </xf>
    <xf numFmtId="0" fontId="0" fillId="3" borderId="63" xfId="0" applyFill="1" applyBorder="1" applyAlignment="1" applyProtection="1">
      <alignment wrapText="1"/>
      <protection locked="0"/>
    </xf>
    <xf numFmtId="0" fontId="0" fillId="3" borderId="64" xfId="0" applyFill="1" applyBorder="1" applyAlignment="1" applyProtection="1">
      <alignment horizontal="left" vertical="top" wrapText="1"/>
      <protection locked="0"/>
    </xf>
    <xf numFmtId="0" fontId="1" fillId="12" borderId="68" xfId="0" applyFont="1" applyFill="1" applyBorder="1" applyAlignment="1">
      <alignment horizontal="right"/>
    </xf>
    <xf numFmtId="165" fontId="1" fillId="12" borderId="69" xfId="0" applyNumberFormat="1" applyFont="1" applyFill="1" applyBorder="1" applyAlignment="1">
      <alignment horizontal="center"/>
    </xf>
    <xf numFmtId="165" fontId="1" fillId="12" borderId="70" xfId="0" applyNumberFormat="1" applyFont="1" applyFill="1" applyBorder="1" applyAlignment="1">
      <alignment horizontal="center"/>
    </xf>
    <xf numFmtId="3" fontId="0" fillId="8" borderId="65" xfId="0" applyNumberFormat="1" applyFill="1" applyBorder="1" applyAlignment="1" applyProtection="1">
      <alignment horizontal="center"/>
      <protection locked="0"/>
    </xf>
    <xf numFmtId="3" fontId="0" fillId="8" borderId="66" xfId="0" applyNumberFormat="1" applyFill="1" applyBorder="1" applyAlignment="1" applyProtection="1">
      <alignment horizontal="center"/>
      <protection locked="0"/>
    </xf>
    <xf numFmtId="3" fontId="0" fillId="8" borderId="67" xfId="0" applyNumberFormat="1" applyFill="1" applyBorder="1" applyAlignment="1" applyProtection="1">
      <alignment horizontal="center"/>
      <protection locked="0"/>
    </xf>
    <xf numFmtId="3" fontId="0" fillId="8" borderId="12" xfId="0" applyNumberFormat="1" applyFill="1" applyBorder="1" applyAlignment="1" applyProtection="1">
      <alignment horizontal="center"/>
      <protection locked="0"/>
    </xf>
    <xf numFmtId="3" fontId="0" fillId="8" borderId="0" xfId="0" applyNumberFormat="1" applyFill="1" applyBorder="1" applyAlignment="1" applyProtection="1">
      <alignment horizontal="center"/>
      <protection locked="0"/>
    </xf>
    <xf numFmtId="3" fontId="0" fillId="8" borderId="6" xfId="0" applyNumberFormat="1" applyFill="1" applyBorder="1" applyAlignment="1" applyProtection="1">
      <alignment horizontal="center"/>
      <protection locked="0"/>
    </xf>
    <xf numFmtId="3" fontId="0" fillId="8" borderId="20" xfId="0" applyNumberFormat="1" applyFill="1" applyBorder="1" applyAlignment="1" applyProtection="1">
      <alignment horizontal="center"/>
      <protection locked="0"/>
    </xf>
    <xf numFmtId="3" fontId="0" fillId="8" borderId="71" xfId="0" applyNumberFormat="1" applyFill="1" applyBorder="1" applyAlignment="1" applyProtection="1">
      <alignment horizontal="center"/>
      <protection locked="0"/>
    </xf>
    <xf numFmtId="3" fontId="0" fillId="8" borderId="72" xfId="0" applyNumberFormat="1" applyFill="1" applyBorder="1" applyAlignment="1" applyProtection="1">
      <alignment horizontal="center"/>
      <protection locked="0"/>
    </xf>
    <xf numFmtId="3" fontId="0" fillId="8" borderId="9" xfId="0" applyNumberForma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Protection="1">
      <protection locked="0"/>
    </xf>
    <xf numFmtId="0" fontId="0" fillId="7" borderId="1" xfId="0" applyFill="1" applyBorder="1" applyAlignment="1">
      <alignment horizontal="center"/>
    </xf>
    <xf numFmtId="164" fontId="0" fillId="7" borderId="1" xfId="0" applyNumberFormat="1" applyFill="1" applyBorder="1"/>
    <xf numFmtId="0" fontId="8" fillId="11" borderId="48" xfId="0" applyFont="1" applyFill="1" applyBorder="1" applyAlignment="1">
      <alignment horizontal="center"/>
    </xf>
    <xf numFmtId="0" fontId="11" fillId="9" borderId="43" xfId="0" applyFont="1" applyFill="1" applyBorder="1" applyAlignment="1">
      <alignment wrapText="1"/>
    </xf>
    <xf numFmtId="0" fontId="11" fillId="9" borderId="49" xfId="0" applyFont="1" applyFill="1" applyBorder="1" applyAlignment="1">
      <alignment wrapText="1"/>
    </xf>
    <xf numFmtId="0" fontId="11" fillId="9" borderId="22" xfId="0" applyFont="1" applyFill="1" applyBorder="1" applyAlignment="1">
      <alignment wrapText="1"/>
    </xf>
    <xf numFmtId="0" fontId="11" fillId="9" borderId="73" xfId="0" applyFont="1" applyFill="1" applyBorder="1" applyAlignment="1">
      <alignment wrapText="1"/>
    </xf>
    <xf numFmtId="0" fontId="11" fillId="9" borderId="66" xfId="0" applyFont="1" applyFill="1" applyBorder="1" applyAlignment="1">
      <alignment wrapText="1"/>
    </xf>
    <xf numFmtId="0" fontId="11" fillId="9" borderId="74" xfId="0" applyFont="1" applyFill="1" applyBorder="1" applyAlignment="1">
      <alignment wrapText="1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9" xfId="0" applyFill="1" applyBorder="1" applyAlignment="1" applyProtection="1">
      <alignment horizontal="left" vertical="top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abSelected="1" zoomScale="85" zoomScaleNormal="85" zoomScaleSheetLayoutView="85" zoomScalePageLayoutView="55" workbookViewId="0">
      <selection activeCell="D11" sqref="D11"/>
    </sheetView>
  </sheetViews>
  <sheetFormatPr defaultColWidth="8.85546875" defaultRowHeight="15" x14ac:dyDescent="0.25"/>
  <cols>
    <col min="1" max="1" width="17" customWidth="1"/>
    <col min="2" max="2" width="42.7109375" customWidth="1"/>
    <col min="3" max="3" width="64.28515625" customWidth="1"/>
    <col min="4" max="4" width="69.28515625" customWidth="1"/>
    <col min="5" max="5" width="23.85546875" bestFit="1" customWidth="1"/>
    <col min="6" max="6" width="15.7109375" customWidth="1"/>
    <col min="7" max="7" width="5.140625" bestFit="1" customWidth="1"/>
    <col min="8" max="10" width="15.7109375" customWidth="1"/>
  </cols>
  <sheetData>
    <row r="1" spans="1:10" ht="18.75" x14ac:dyDescent="0.3">
      <c r="A1" s="121" t="s">
        <v>137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x14ac:dyDescent="0.25">
      <c r="A2" s="1"/>
    </row>
    <row r="3" spans="1:10" ht="15.75" customHeight="1" x14ac:dyDescent="0.25">
      <c r="A3" s="80" t="s">
        <v>138</v>
      </c>
      <c r="B3" s="80"/>
      <c r="C3" s="80"/>
      <c r="D3" s="80"/>
      <c r="E3" s="80"/>
      <c r="F3" s="80"/>
      <c r="G3" s="80"/>
      <c r="H3" s="80"/>
      <c r="I3" s="80"/>
      <c r="J3" s="80"/>
    </row>
    <row r="4" spans="1:10" x14ac:dyDescent="0.25">
      <c r="A4" s="80"/>
      <c r="B4" s="80"/>
      <c r="C4" s="80"/>
      <c r="D4" s="80"/>
      <c r="E4" s="80"/>
      <c r="F4" s="80"/>
      <c r="G4" s="80"/>
      <c r="H4" s="80"/>
      <c r="I4" s="80"/>
      <c r="J4" s="80"/>
    </row>
    <row r="5" spans="1:10" x14ac:dyDescent="0.25">
      <c r="A5" s="2"/>
      <c r="B5" s="3"/>
      <c r="C5" s="3"/>
      <c r="D5" s="3"/>
      <c r="E5" s="3"/>
      <c r="F5" s="7"/>
      <c r="H5" s="8"/>
    </row>
    <row r="6" spans="1:10" ht="15" customHeight="1" x14ac:dyDescent="0.25">
      <c r="A6" s="83" t="s">
        <v>0</v>
      </c>
      <c r="B6" s="84" t="s">
        <v>1</v>
      </c>
      <c r="C6" s="85"/>
      <c r="D6" s="86" t="s">
        <v>2</v>
      </c>
      <c r="E6" s="6" t="s">
        <v>3</v>
      </c>
      <c r="F6" s="88" t="s">
        <v>4</v>
      </c>
      <c r="G6" s="81" t="s">
        <v>5</v>
      </c>
      <c r="H6" s="82" t="s">
        <v>6</v>
      </c>
      <c r="I6" s="82" t="s">
        <v>7</v>
      </c>
      <c r="J6" s="82" t="s">
        <v>8</v>
      </c>
    </row>
    <row r="7" spans="1:10" ht="15.75" thickBot="1" x14ac:dyDescent="0.3">
      <c r="A7" s="83"/>
      <c r="B7" s="4" t="s">
        <v>9</v>
      </c>
      <c r="C7" s="4" t="s">
        <v>10</v>
      </c>
      <c r="D7" s="87"/>
      <c r="E7" s="5" t="s">
        <v>11</v>
      </c>
      <c r="F7" s="88"/>
      <c r="G7" s="81"/>
      <c r="H7" s="82"/>
      <c r="I7" s="82"/>
      <c r="J7" s="82"/>
    </row>
    <row r="8" spans="1:10" x14ac:dyDescent="0.25">
      <c r="A8" s="98" t="s">
        <v>12</v>
      </c>
      <c r="B8" s="15" t="s">
        <v>13</v>
      </c>
      <c r="C8" s="102" t="s">
        <v>14</v>
      </c>
      <c r="D8" s="103"/>
      <c r="E8" s="104"/>
      <c r="F8" s="12"/>
      <c r="G8" s="9">
        <v>2</v>
      </c>
      <c r="H8" s="10">
        <f>F8*G8</f>
        <v>0</v>
      </c>
      <c r="I8" s="10">
        <f>J8-H8</f>
        <v>0</v>
      </c>
      <c r="J8" s="10">
        <f>H8*1.21</f>
        <v>0</v>
      </c>
    </row>
    <row r="9" spans="1:10" x14ac:dyDescent="0.25">
      <c r="A9" s="98"/>
      <c r="B9" s="22" t="s">
        <v>15</v>
      </c>
      <c r="C9" s="23" t="s">
        <v>16</v>
      </c>
      <c r="D9" s="14"/>
      <c r="E9" s="105"/>
      <c r="F9" s="89"/>
      <c r="G9" s="90"/>
      <c r="H9" s="90"/>
      <c r="I9" s="90"/>
      <c r="J9" s="147"/>
    </row>
    <row r="10" spans="1:10" x14ac:dyDescent="0.25">
      <c r="A10" s="98"/>
      <c r="B10" s="22" t="s">
        <v>17</v>
      </c>
      <c r="C10" s="23" t="s">
        <v>18</v>
      </c>
      <c r="D10" s="14"/>
      <c r="E10" s="105"/>
      <c r="F10" s="92"/>
      <c r="G10" s="148"/>
      <c r="H10" s="148"/>
      <c r="I10" s="148"/>
      <c r="J10" s="149"/>
    </row>
    <row r="11" spans="1:10" ht="30" x14ac:dyDescent="0.25">
      <c r="A11" s="98"/>
      <c r="B11" s="22" t="s">
        <v>19</v>
      </c>
      <c r="C11" s="71" t="s">
        <v>20</v>
      </c>
      <c r="D11" s="14"/>
      <c r="E11" s="105"/>
      <c r="F11" s="92"/>
      <c r="G11" s="148"/>
      <c r="H11" s="148"/>
      <c r="I11" s="148"/>
      <c r="J11" s="149"/>
    </row>
    <row r="12" spans="1:10" x14ac:dyDescent="0.25">
      <c r="A12" s="98"/>
      <c r="B12" s="29" t="s">
        <v>21</v>
      </c>
      <c r="C12" s="30" t="s">
        <v>22</v>
      </c>
      <c r="D12" s="31"/>
      <c r="E12" s="105"/>
      <c r="F12" s="92"/>
      <c r="G12" s="148"/>
      <c r="H12" s="148"/>
      <c r="I12" s="148"/>
      <c r="J12" s="149"/>
    </row>
    <row r="13" spans="1:10" x14ac:dyDescent="0.25">
      <c r="A13" s="101"/>
      <c r="B13" s="24" t="s">
        <v>23</v>
      </c>
      <c r="C13" s="32" t="s">
        <v>24</v>
      </c>
      <c r="D13" s="13"/>
      <c r="E13" s="105"/>
      <c r="F13" s="92"/>
      <c r="G13" s="148"/>
      <c r="H13" s="148"/>
      <c r="I13" s="148"/>
      <c r="J13" s="149"/>
    </row>
    <row r="14" spans="1:10" x14ac:dyDescent="0.25">
      <c r="A14" s="101"/>
      <c r="B14" s="22" t="s">
        <v>25</v>
      </c>
      <c r="C14" s="23" t="s">
        <v>26</v>
      </c>
      <c r="D14" s="14"/>
      <c r="E14" s="105"/>
      <c r="F14" s="92"/>
      <c r="G14" s="148"/>
      <c r="H14" s="148"/>
      <c r="I14" s="148"/>
      <c r="J14" s="149"/>
    </row>
    <row r="15" spans="1:10" x14ac:dyDescent="0.25">
      <c r="A15" s="101"/>
      <c r="B15" s="22" t="s">
        <v>27</v>
      </c>
      <c r="C15" s="23" t="s">
        <v>28</v>
      </c>
      <c r="D15" s="14"/>
      <c r="E15" s="105"/>
      <c r="F15" s="92"/>
      <c r="G15" s="148"/>
      <c r="H15" s="148"/>
      <c r="I15" s="148"/>
      <c r="J15" s="149"/>
    </row>
    <row r="16" spans="1:10" x14ac:dyDescent="0.25">
      <c r="A16" s="101"/>
      <c r="B16" s="25" t="s">
        <v>29</v>
      </c>
      <c r="C16" s="26" t="s">
        <v>30</v>
      </c>
      <c r="D16" s="14"/>
      <c r="E16" s="105"/>
      <c r="F16" s="92"/>
      <c r="G16" s="148"/>
      <c r="H16" s="148"/>
      <c r="I16" s="148"/>
      <c r="J16" s="149"/>
    </row>
    <row r="17" spans="1:10" x14ac:dyDescent="0.25">
      <c r="A17" s="101"/>
      <c r="B17" s="27" t="s">
        <v>31</v>
      </c>
      <c r="C17" s="28" t="s">
        <v>32</v>
      </c>
      <c r="D17" s="14"/>
      <c r="E17" s="105"/>
      <c r="F17" s="92"/>
      <c r="G17" s="148"/>
      <c r="H17" s="148"/>
      <c r="I17" s="148"/>
      <c r="J17" s="149"/>
    </row>
    <row r="18" spans="1:10" x14ac:dyDescent="0.25">
      <c r="A18" s="101"/>
      <c r="B18" s="25" t="s">
        <v>33</v>
      </c>
      <c r="C18" s="26" t="s">
        <v>30</v>
      </c>
      <c r="D18" s="14"/>
      <c r="E18" s="105"/>
      <c r="F18" s="92"/>
      <c r="G18" s="148"/>
      <c r="H18" s="148"/>
      <c r="I18" s="148"/>
      <c r="J18" s="149"/>
    </row>
    <row r="19" spans="1:10" x14ac:dyDescent="0.25">
      <c r="A19" s="101"/>
      <c r="B19" s="27" t="s">
        <v>34</v>
      </c>
      <c r="C19" s="28" t="s">
        <v>35</v>
      </c>
      <c r="D19" s="14"/>
      <c r="E19" s="105"/>
      <c r="F19" s="92"/>
      <c r="G19" s="148"/>
      <c r="H19" s="148"/>
      <c r="I19" s="148"/>
      <c r="J19" s="149"/>
    </row>
    <row r="20" spans="1:10" x14ac:dyDescent="0.25">
      <c r="A20" s="101"/>
      <c r="B20" s="27" t="s">
        <v>36</v>
      </c>
      <c r="C20" s="28" t="s">
        <v>37</v>
      </c>
      <c r="D20" s="14"/>
      <c r="E20" s="105"/>
      <c r="F20" s="92"/>
      <c r="G20" s="148"/>
      <c r="H20" s="148"/>
      <c r="I20" s="148"/>
      <c r="J20" s="149"/>
    </row>
    <row r="21" spans="1:10" x14ac:dyDescent="0.25">
      <c r="A21" s="101"/>
      <c r="B21" s="22" t="s">
        <v>38</v>
      </c>
      <c r="C21" s="23" t="s">
        <v>39</v>
      </c>
      <c r="D21" s="14"/>
      <c r="E21" s="105"/>
      <c r="F21" s="92"/>
      <c r="G21" s="148"/>
      <c r="H21" s="148"/>
      <c r="I21" s="148"/>
      <c r="J21" s="149"/>
    </row>
    <row r="22" spans="1:10" ht="15.75" thickBot="1" x14ac:dyDescent="0.3">
      <c r="A22" s="101"/>
      <c r="B22" s="17" t="s">
        <v>40</v>
      </c>
      <c r="C22" s="18" t="s">
        <v>41</v>
      </c>
      <c r="D22" s="19"/>
      <c r="E22" s="105"/>
      <c r="F22" s="95"/>
      <c r="G22" s="96"/>
      <c r="H22" s="96"/>
      <c r="I22" s="96"/>
      <c r="J22" s="153"/>
    </row>
    <row r="23" spans="1:10" x14ac:dyDescent="0.25">
      <c r="A23" s="98" t="s">
        <v>42</v>
      </c>
      <c r="B23" s="36" t="s">
        <v>13</v>
      </c>
      <c r="C23" s="99" t="s">
        <v>43</v>
      </c>
      <c r="D23" s="100"/>
      <c r="E23" s="110"/>
      <c r="F23" s="12"/>
      <c r="G23" s="9">
        <v>2</v>
      </c>
      <c r="H23" s="10">
        <f>F23*G23</f>
        <v>0</v>
      </c>
      <c r="I23" s="10">
        <f>J23-H23</f>
        <v>0</v>
      </c>
      <c r="J23" s="10">
        <f>H23*1.21</f>
        <v>0</v>
      </c>
    </row>
    <row r="24" spans="1:10" x14ac:dyDescent="0.25">
      <c r="A24" s="98"/>
      <c r="B24" s="16" t="s">
        <v>44</v>
      </c>
      <c r="C24" s="20" t="s">
        <v>45</v>
      </c>
      <c r="D24" s="14"/>
      <c r="E24" s="164"/>
      <c r="F24" s="89"/>
      <c r="G24" s="90"/>
      <c r="H24" s="90"/>
      <c r="I24" s="90"/>
      <c r="J24" s="147"/>
    </row>
    <row r="25" spans="1:10" x14ac:dyDescent="0.25">
      <c r="A25" s="98"/>
      <c r="B25" s="21" t="s">
        <v>46</v>
      </c>
      <c r="C25" s="20" t="s">
        <v>47</v>
      </c>
      <c r="D25" s="14"/>
      <c r="E25" s="164"/>
      <c r="F25" s="92"/>
      <c r="G25" s="148"/>
      <c r="H25" s="148"/>
      <c r="I25" s="148"/>
      <c r="J25" s="149"/>
    </row>
    <row r="26" spans="1:10" x14ac:dyDescent="0.25">
      <c r="A26" s="98"/>
      <c r="B26" s="21" t="s">
        <v>48</v>
      </c>
      <c r="C26" s="20" t="s">
        <v>49</v>
      </c>
      <c r="D26" s="14"/>
      <c r="E26" s="164"/>
      <c r="F26" s="92"/>
      <c r="G26" s="148"/>
      <c r="H26" s="148"/>
      <c r="I26" s="148"/>
      <c r="J26" s="149"/>
    </row>
    <row r="27" spans="1:10" x14ac:dyDescent="0.25">
      <c r="A27" s="101"/>
      <c r="B27" s="21" t="s">
        <v>50</v>
      </c>
      <c r="C27" s="20" t="s">
        <v>51</v>
      </c>
      <c r="D27" s="14"/>
      <c r="E27" s="164"/>
      <c r="F27" s="92"/>
      <c r="G27" s="148"/>
      <c r="H27" s="148"/>
      <c r="I27" s="148"/>
      <c r="J27" s="149"/>
    </row>
    <row r="28" spans="1:10" x14ac:dyDescent="0.25">
      <c r="A28" s="101"/>
      <c r="B28" s="21" t="s">
        <v>52</v>
      </c>
      <c r="C28" s="20" t="s">
        <v>53</v>
      </c>
      <c r="D28" s="14"/>
      <c r="E28" s="164"/>
      <c r="F28" s="92"/>
      <c r="G28" s="148"/>
      <c r="H28" s="148"/>
      <c r="I28" s="148"/>
      <c r="J28" s="149"/>
    </row>
    <row r="29" spans="1:10" x14ac:dyDescent="0.25">
      <c r="A29" s="101"/>
      <c r="B29" s="21" t="s">
        <v>54</v>
      </c>
      <c r="C29" s="20" t="s">
        <v>55</v>
      </c>
      <c r="D29" s="14"/>
      <c r="E29" s="164"/>
      <c r="F29" s="92"/>
      <c r="G29" s="148"/>
      <c r="H29" s="148"/>
      <c r="I29" s="148"/>
      <c r="J29" s="149"/>
    </row>
    <row r="30" spans="1:10" x14ac:dyDescent="0.25">
      <c r="A30" s="101"/>
      <c r="B30" s="21" t="s">
        <v>56</v>
      </c>
      <c r="C30" s="20" t="s">
        <v>57</v>
      </c>
      <c r="D30" s="14"/>
      <c r="E30" s="164"/>
      <c r="F30" s="92"/>
      <c r="G30" s="148"/>
      <c r="H30" s="148"/>
      <c r="I30" s="148"/>
      <c r="J30" s="149"/>
    </row>
    <row r="31" spans="1:10" x14ac:dyDescent="0.25">
      <c r="A31" s="101"/>
      <c r="B31" s="21" t="s">
        <v>38</v>
      </c>
      <c r="C31" s="20" t="s">
        <v>58</v>
      </c>
      <c r="D31" s="14"/>
      <c r="E31" s="164"/>
      <c r="F31" s="92"/>
      <c r="G31" s="148"/>
      <c r="H31" s="148"/>
      <c r="I31" s="148"/>
      <c r="J31" s="149"/>
    </row>
    <row r="32" spans="1:10" ht="15.75" thickBot="1" x14ac:dyDescent="0.3">
      <c r="A32" s="101"/>
      <c r="B32" s="34" t="s">
        <v>59</v>
      </c>
      <c r="C32" s="35" t="s">
        <v>41</v>
      </c>
      <c r="D32" s="33"/>
      <c r="E32" s="165"/>
      <c r="F32" s="95"/>
      <c r="G32" s="96"/>
      <c r="H32" s="96"/>
      <c r="I32" s="96"/>
      <c r="J32" s="153"/>
    </row>
    <row r="33" spans="1:10" x14ac:dyDescent="0.25">
      <c r="A33" s="98" t="s">
        <v>60</v>
      </c>
      <c r="B33" s="36" t="s">
        <v>13</v>
      </c>
      <c r="C33" s="99" t="s">
        <v>61</v>
      </c>
      <c r="D33" s="100"/>
      <c r="E33" s="110"/>
      <c r="F33" s="154"/>
      <c r="G33" s="155">
        <v>3</v>
      </c>
      <c r="H33" s="156">
        <f>F33*G33</f>
        <v>0</v>
      </c>
      <c r="I33" s="156">
        <f>J33-H33</f>
        <v>0</v>
      </c>
      <c r="J33" s="156">
        <f>H33*1.21</f>
        <v>0</v>
      </c>
    </row>
    <row r="34" spans="1:10" x14ac:dyDescent="0.25">
      <c r="A34" s="98"/>
      <c r="B34" s="37" t="s">
        <v>62</v>
      </c>
      <c r="C34" s="43" t="s">
        <v>16</v>
      </c>
      <c r="D34" s="38" t="s">
        <v>63</v>
      </c>
      <c r="E34" s="164"/>
      <c r="F34" s="92"/>
      <c r="G34" s="148"/>
      <c r="H34" s="148"/>
      <c r="I34" s="148"/>
      <c r="J34" s="149"/>
    </row>
    <row r="35" spans="1:10" x14ac:dyDescent="0.25">
      <c r="A35" s="98"/>
      <c r="B35" s="37" t="s">
        <v>17</v>
      </c>
      <c r="C35" s="44" t="s">
        <v>64</v>
      </c>
      <c r="D35" s="38" t="s">
        <v>63</v>
      </c>
      <c r="E35" s="164"/>
      <c r="F35" s="92"/>
      <c r="G35" s="148"/>
      <c r="H35" s="148"/>
      <c r="I35" s="148"/>
      <c r="J35" s="149"/>
    </row>
    <row r="36" spans="1:10" ht="30" x14ac:dyDescent="0.25">
      <c r="A36" s="98"/>
      <c r="B36" s="37" t="s">
        <v>65</v>
      </c>
      <c r="C36" s="45" t="s">
        <v>66</v>
      </c>
      <c r="D36" s="38" t="s">
        <v>63</v>
      </c>
      <c r="E36" s="164"/>
      <c r="F36" s="92"/>
      <c r="G36" s="148"/>
      <c r="H36" s="148"/>
      <c r="I36" s="148"/>
      <c r="J36" s="149"/>
    </row>
    <row r="37" spans="1:10" x14ac:dyDescent="0.25">
      <c r="A37" s="98"/>
      <c r="B37" s="37" t="s">
        <v>67</v>
      </c>
      <c r="C37" s="45" t="s">
        <v>68</v>
      </c>
      <c r="D37" s="38" t="s">
        <v>63</v>
      </c>
      <c r="E37" s="164"/>
      <c r="F37" s="92"/>
      <c r="G37" s="148"/>
      <c r="H37" s="148"/>
      <c r="I37" s="148"/>
      <c r="J37" s="149"/>
    </row>
    <row r="38" spans="1:10" x14ac:dyDescent="0.25">
      <c r="A38" s="98"/>
      <c r="B38" s="37" t="s">
        <v>69</v>
      </c>
      <c r="C38" s="44" t="s">
        <v>70</v>
      </c>
      <c r="D38" s="38" t="s">
        <v>63</v>
      </c>
      <c r="E38" s="164"/>
      <c r="F38" s="92"/>
      <c r="G38" s="148"/>
      <c r="H38" s="148"/>
      <c r="I38" s="148"/>
      <c r="J38" s="149"/>
    </row>
    <row r="39" spans="1:10" x14ac:dyDescent="0.25">
      <c r="A39" s="98"/>
      <c r="B39" s="37" t="s">
        <v>71</v>
      </c>
      <c r="C39" s="44" t="s">
        <v>72</v>
      </c>
      <c r="D39" s="38" t="s">
        <v>63</v>
      </c>
      <c r="E39" s="164"/>
      <c r="F39" s="92"/>
      <c r="G39" s="148"/>
      <c r="H39" s="148"/>
      <c r="I39" s="148"/>
      <c r="J39" s="149"/>
    </row>
    <row r="40" spans="1:10" x14ac:dyDescent="0.25">
      <c r="A40" s="98"/>
      <c r="B40" s="37" t="s">
        <v>73</v>
      </c>
      <c r="C40" s="45" t="s">
        <v>45</v>
      </c>
      <c r="D40" s="38" t="s">
        <v>63</v>
      </c>
      <c r="E40" s="164"/>
      <c r="F40" s="92"/>
      <c r="G40" s="148"/>
      <c r="H40" s="148"/>
      <c r="I40" s="148"/>
      <c r="J40" s="149"/>
    </row>
    <row r="41" spans="1:10" ht="45" x14ac:dyDescent="0.25">
      <c r="A41" s="98"/>
      <c r="B41" s="37" t="s">
        <v>74</v>
      </c>
      <c r="C41" s="45" t="s">
        <v>75</v>
      </c>
      <c r="D41" s="38" t="s">
        <v>63</v>
      </c>
      <c r="E41" s="164"/>
      <c r="F41" s="92"/>
      <c r="G41" s="148"/>
      <c r="H41" s="148"/>
      <c r="I41" s="148"/>
      <c r="J41" s="149"/>
    </row>
    <row r="42" spans="1:10" x14ac:dyDescent="0.25">
      <c r="A42" s="98"/>
      <c r="B42" s="37" t="s">
        <v>38</v>
      </c>
      <c r="C42" s="44" t="s">
        <v>76</v>
      </c>
      <c r="D42" s="38" t="s">
        <v>63</v>
      </c>
      <c r="E42" s="164"/>
      <c r="F42" s="92"/>
      <c r="G42" s="148"/>
      <c r="H42" s="148"/>
      <c r="I42" s="148"/>
      <c r="J42" s="149"/>
    </row>
    <row r="43" spans="1:10" x14ac:dyDescent="0.25">
      <c r="A43" s="98"/>
      <c r="B43" s="37" t="s">
        <v>77</v>
      </c>
      <c r="C43" s="44" t="s">
        <v>78</v>
      </c>
      <c r="D43" s="38" t="s">
        <v>63</v>
      </c>
      <c r="E43" s="164"/>
      <c r="F43" s="92"/>
      <c r="G43" s="148"/>
      <c r="H43" s="148"/>
      <c r="I43" s="148"/>
      <c r="J43" s="149"/>
    </row>
    <row r="44" spans="1:10" x14ac:dyDescent="0.25">
      <c r="A44" s="98"/>
      <c r="B44" s="37" t="s">
        <v>19</v>
      </c>
      <c r="C44" s="44" t="s">
        <v>79</v>
      </c>
      <c r="D44" s="38" t="s">
        <v>63</v>
      </c>
      <c r="E44" s="164"/>
      <c r="F44" s="92"/>
      <c r="G44" s="148"/>
      <c r="H44" s="148"/>
      <c r="I44" s="148"/>
      <c r="J44" s="149"/>
    </row>
    <row r="45" spans="1:10" x14ac:dyDescent="0.25">
      <c r="A45" s="98"/>
      <c r="B45" s="48" t="s">
        <v>80</v>
      </c>
      <c r="C45" s="49" t="s">
        <v>81</v>
      </c>
      <c r="D45" s="38" t="s">
        <v>63</v>
      </c>
      <c r="E45" s="164"/>
      <c r="F45" s="92"/>
      <c r="G45" s="148"/>
      <c r="H45" s="148"/>
      <c r="I45" s="148"/>
      <c r="J45" s="149"/>
    </row>
    <row r="46" spans="1:10" x14ac:dyDescent="0.25">
      <c r="A46" s="98"/>
      <c r="B46" s="37" t="s">
        <v>82</v>
      </c>
      <c r="C46" s="44" t="s">
        <v>83</v>
      </c>
      <c r="D46" s="39" t="s">
        <v>63</v>
      </c>
      <c r="E46" s="164"/>
      <c r="F46" s="92"/>
      <c r="G46" s="148"/>
      <c r="H46" s="148"/>
      <c r="I46" s="148"/>
      <c r="J46" s="149"/>
    </row>
    <row r="47" spans="1:10" x14ac:dyDescent="0.25">
      <c r="A47" s="98"/>
      <c r="B47" s="40" t="s">
        <v>33</v>
      </c>
      <c r="C47" s="47" t="s">
        <v>45</v>
      </c>
      <c r="D47" s="41" t="s">
        <v>63</v>
      </c>
      <c r="E47" s="164"/>
      <c r="F47" s="92"/>
      <c r="G47" s="148"/>
      <c r="H47" s="148"/>
      <c r="I47" s="148"/>
      <c r="J47" s="149"/>
    </row>
    <row r="48" spans="1:10" x14ac:dyDescent="0.25">
      <c r="A48" s="98"/>
      <c r="B48" s="42" t="s">
        <v>84</v>
      </c>
      <c r="C48" s="46" t="s">
        <v>85</v>
      </c>
      <c r="D48" s="41" t="s">
        <v>63</v>
      </c>
      <c r="E48" s="164"/>
      <c r="F48" s="92"/>
      <c r="G48" s="148"/>
      <c r="H48" s="148"/>
      <c r="I48" s="148"/>
      <c r="J48" s="149"/>
    </row>
    <row r="49" spans="1:10" ht="15.75" thickBot="1" x14ac:dyDescent="0.3">
      <c r="A49" s="98"/>
      <c r="B49" s="57" t="s">
        <v>59</v>
      </c>
      <c r="C49" s="58" t="s">
        <v>86</v>
      </c>
      <c r="D49" s="41" t="s">
        <v>63</v>
      </c>
      <c r="E49" s="165"/>
      <c r="F49" s="95"/>
      <c r="G49" s="96"/>
      <c r="H49" s="96"/>
      <c r="I49" s="96"/>
      <c r="J49" s="153"/>
    </row>
    <row r="50" spans="1:10" x14ac:dyDescent="0.25">
      <c r="A50" s="106" t="s">
        <v>87</v>
      </c>
      <c r="B50" s="50" t="s">
        <v>13</v>
      </c>
      <c r="C50" s="108" t="s">
        <v>88</v>
      </c>
      <c r="D50" s="109"/>
      <c r="E50" s="110"/>
      <c r="F50" s="12"/>
      <c r="G50" s="9">
        <v>3</v>
      </c>
      <c r="H50" s="10">
        <f>F50*G50</f>
        <v>0</v>
      </c>
      <c r="I50" s="10">
        <f>J50-H50</f>
        <v>0</v>
      </c>
      <c r="J50" s="10">
        <f>H50*1.21</f>
        <v>0</v>
      </c>
    </row>
    <row r="51" spans="1:10" x14ac:dyDescent="0.25">
      <c r="A51" s="106"/>
      <c r="B51" s="51" t="s">
        <v>89</v>
      </c>
      <c r="C51" s="20" t="s">
        <v>45</v>
      </c>
      <c r="D51" s="52"/>
      <c r="E51" s="111"/>
      <c r="F51" s="89"/>
      <c r="G51" s="90"/>
      <c r="H51" s="90"/>
      <c r="I51" s="90"/>
      <c r="J51" s="147"/>
    </row>
    <row r="52" spans="1:10" x14ac:dyDescent="0.25">
      <c r="A52" s="106"/>
      <c r="B52" s="53" t="s">
        <v>46</v>
      </c>
      <c r="C52" s="20" t="s">
        <v>90</v>
      </c>
      <c r="D52" s="52"/>
      <c r="E52" s="111"/>
      <c r="F52" s="92"/>
      <c r="G52" s="148"/>
      <c r="H52" s="148"/>
      <c r="I52" s="148"/>
      <c r="J52" s="149"/>
    </row>
    <row r="53" spans="1:10" x14ac:dyDescent="0.25">
      <c r="A53" s="106"/>
      <c r="B53" s="53" t="s">
        <v>48</v>
      </c>
      <c r="C53" s="20" t="s">
        <v>49</v>
      </c>
      <c r="D53" s="52"/>
      <c r="E53" s="111"/>
      <c r="F53" s="92"/>
      <c r="G53" s="148"/>
      <c r="H53" s="148"/>
      <c r="I53" s="148"/>
      <c r="J53" s="149"/>
    </row>
    <row r="54" spans="1:10" x14ac:dyDescent="0.25">
      <c r="A54" s="107"/>
      <c r="B54" s="53" t="s">
        <v>50</v>
      </c>
      <c r="C54" s="20" t="s">
        <v>91</v>
      </c>
      <c r="D54" s="52"/>
      <c r="E54" s="111"/>
      <c r="F54" s="92"/>
      <c r="G54" s="148"/>
      <c r="H54" s="148"/>
      <c r="I54" s="148"/>
      <c r="J54" s="149"/>
    </row>
    <row r="55" spans="1:10" x14ac:dyDescent="0.25">
      <c r="A55" s="107"/>
      <c r="B55" s="53" t="s">
        <v>38</v>
      </c>
      <c r="C55" s="20" t="s">
        <v>92</v>
      </c>
      <c r="D55" s="52"/>
      <c r="E55" s="111"/>
      <c r="F55" s="92"/>
      <c r="G55" s="148"/>
      <c r="H55" s="148"/>
      <c r="I55" s="148"/>
      <c r="J55" s="149"/>
    </row>
    <row r="56" spans="1:10" ht="15.75" thickBot="1" x14ac:dyDescent="0.3">
      <c r="A56" s="107"/>
      <c r="B56" s="54" t="s">
        <v>59</v>
      </c>
      <c r="C56" s="55" t="s">
        <v>41</v>
      </c>
      <c r="D56" s="56"/>
      <c r="E56" s="111"/>
      <c r="F56" s="95"/>
      <c r="G56" s="96"/>
      <c r="H56" s="96"/>
      <c r="I56" s="96"/>
      <c r="J56" s="153"/>
    </row>
    <row r="57" spans="1:10" x14ac:dyDescent="0.25">
      <c r="A57" s="112" t="s">
        <v>93</v>
      </c>
      <c r="B57" s="59" t="s">
        <v>13</v>
      </c>
      <c r="C57" s="102" t="s">
        <v>94</v>
      </c>
      <c r="D57" s="103"/>
      <c r="E57" s="115"/>
      <c r="F57" s="12"/>
      <c r="G57" s="9">
        <v>1</v>
      </c>
      <c r="H57" s="10">
        <f>F57*G57</f>
        <v>0</v>
      </c>
      <c r="I57" s="10">
        <f>J57-H57</f>
        <v>0</v>
      </c>
      <c r="J57" s="60">
        <f>H57*1.21</f>
        <v>0</v>
      </c>
    </row>
    <row r="58" spans="1:10" x14ac:dyDescent="0.25">
      <c r="A58" s="112"/>
      <c r="B58" s="61" t="s">
        <v>15</v>
      </c>
      <c r="C58" s="62" t="s">
        <v>95</v>
      </c>
      <c r="D58" s="63"/>
      <c r="E58" s="116"/>
      <c r="F58" s="89"/>
      <c r="G58" s="90"/>
      <c r="H58" s="90"/>
      <c r="I58" s="90"/>
      <c r="J58" s="91"/>
    </row>
    <row r="59" spans="1:10" x14ac:dyDescent="0.25">
      <c r="A59" s="112"/>
      <c r="B59" t="s">
        <v>96</v>
      </c>
      <c r="C59" s="64" t="s">
        <v>97</v>
      </c>
      <c r="D59" s="63"/>
      <c r="E59" s="116"/>
      <c r="F59" s="92"/>
      <c r="G59" s="93"/>
      <c r="H59" s="93"/>
      <c r="I59" s="93"/>
      <c r="J59" s="94"/>
    </row>
    <row r="60" spans="1:10" x14ac:dyDescent="0.25">
      <c r="A60" s="112"/>
      <c r="B60" s="61" t="s">
        <v>98</v>
      </c>
      <c r="C60" s="65">
        <v>0.67291666666666661</v>
      </c>
      <c r="D60" s="63"/>
      <c r="E60" s="116"/>
      <c r="F60" s="92"/>
      <c r="G60" s="93"/>
      <c r="H60" s="93"/>
      <c r="I60" s="93"/>
      <c r="J60" s="94"/>
    </row>
    <row r="61" spans="1:10" x14ac:dyDescent="0.25">
      <c r="A61" s="112"/>
      <c r="B61" s="61" t="s">
        <v>17</v>
      </c>
      <c r="C61" s="20" t="s">
        <v>18</v>
      </c>
      <c r="D61" s="63"/>
      <c r="E61" s="116"/>
      <c r="F61" s="92"/>
      <c r="G61" s="93"/>
      <c r="H61" s="93"/>
      <c r="I61" s="93"/>
      <c r="J61" s="94"/>
    </row>
    <row r="62" spans="1:10" x14ac:dyDescent="0.25">
      <c r="A62" s="112"/>
      <c r="B62" s="61" t="s">
        <v>99</v>
      </c>
      <c r="C62" s="66" t="s">
        <v>100</v>
      </c>
      <c r="D62" s="63"/>
      <c r="E62" s="116"/>
      <c r="F62" s="92"/>
      <c r="G62" s="93"/>
      <c r="H62" s="93"/>
      <c r="I62" s="93"/>
      <c r="J62" s="94"/>
    </row>
    <row r="63" spans="1:10" x14ac:dyDescent="0.25">
      <c r="A63" s="112"/>
      <c r="B63" s="61" t="s">
        <v>101</v>
      </c>
      <c r="C63" s="67" t="s">
        <v>102</v>
      </c>
      <c r="D63" s="68"/>
      <c r="E63" s="116"/>
      <c r="F63" s="92"/>
      <c r="G63" s="93"/>
      <c r="H63" s="93"/>
      <c r="I63" s="93"/>
      <c r="J63" s="94"/>
    </row>
    <row r="64" spans="1:10" ht="30" x14ac:dyDescent="0.25">
      <c r="A64" s="112"/>
      <c r="B64" s="61" t="s">
        <v>103</v>
      </c>
      <c r="C64" s="67" t="s">
        <v>104</v>
      </c>
      <c r="D64" s="68"/>
      <c r="E64" s="116"/>
      <c r="F64" s="92"/>
      <c r="G64" s="93"/>
      <c r="H64" s="93"/>
      <c r="I64" s="93"/>
      <c r="J64" s="94"/>
    </row>
    <row r="65" spans="1:10" ht="30" x14ac:dyDescent="0.25">
      <c r="A65" s="112"/>
      <c r="B65" s="61" t="s">
        <v>105</v>
      </c>
      <c r="C65" s="67" t="s">
        <v>106</v>
      </c>
      <c r="D65" s="68"/>
      <c r="E65" s="116"/>
      <c r="F65" s="92"/>
      <c r="G65" s="93"/>
      <c r="H65" s="93"/>
      <c r="I65" s="93"/>
      <c r="J65" s="94"/>
    </row>
    <row r="66" spans="1:10" x14ac:dyDescent="0.25">
      <c r="A66" s="112"/>
      <c r="B66" s="61" t="s">
        <v>107</v>
      </c>
      <c r="C66" s="67" t="s">
        <v>108</v>
      </c>
      <c r="D66" s="68"/>
      <c r="E66" s="116"/>
      <c r="F66" s="92"/>
      <c r="G66" s="93"/>
      <c r="H66" s="93"/>
      <c r="I66" s="93"/>
      <c r="J66" s="94"/>
    </row>
    <row r="67" spans="1:10" x14ac:dyDescent="0.25">
      <c r="A67" s="112"/>
      <c r="B67" s="69" t="s">
        <v>71</v>
      </c>
      <c r="C67" s="67" t="s">
        <v>109</v>
      </c>
      <c r="D67" s="68"/>
      <c r="E67" s="116"/>
      <c r="F67" s="92"/>
      <c r="G67" s="93"/>
      <c r="H67" s="93"/>
      <c r="I67" s="93"/>
      <c r="J67" s="94"/>
    </row>
    <row r="68" spans="1:10" x14ac:dyDescent="0.25">
      <c r="A68" s="112"/>
      <c r="B68" s="61" t="s">
        <v>110</v>
      </c>
      <c r="C68" s="67" t="s">
        <v>111</v>
      </c>
      <c r="D68" s="68"/>
      <c r="E68" s="116"/>
      <c r="F68" s="92"/>
      <c r="G68" s="93"/>
      <c r="H68" s="93"/>
      <c r="I68" s="93"/>
      <c r="J68" s="94"/>
    </row>
    <row r="69" spans="1:10" x14ac:dyDescent="0.25">
      <c r="A69" s="112"/>
      <c r="B69" s="61" t="s">
        <v>67</v>
      </c>
      <c r="C69" s="67" t="s">
        <v>112</v>
      </c>
      <c r="D69" s="68"/>
      <c r="E69" s="116"/>
      <c r="F69" s="92"/>
      <c r="G69" s="93"/>
      <c r="H69" s="93"/>
      <c r="I69" s="93"/>
      <c r="J69" s="94"/>
    </row>
    <row r="70" spans="1:10" x14ac:dyDescent="0.25">
      <c r="A70" s="112"/>
      <c r="B70" s="61" t="s">
        <v>113</v>
      </c>
      <c r="C70" s="67" t="s">
        <v>85</v>
      </c>
      <c r="D70" s="68"/>
      <c r="E70" s="116"/>
      <c r="F70" s="92"/>
      <c r="G70" s="93"/>
      <c r="H70" s="93"/>
      <c r="I70" s="93"/>
      <c r="J70" s="94"/>
    </row>
    <row r="71" spans="1:10" x14ac:dyDescent="0.25">
      <c r="A71" s="112"/>
      <c r="B71" s="61" t="s">
        <v>114</v>
      </c>
      <c r="C71" s="67" t="s">
        <v>115</v>
      </c>
      <c r="D71" s="68"/>
      <c r="E71" s="116"/>
      <c r="F71" s="92"/>
      <c r="G71" s="93"/>
      <c r="H71" s="93"/>
      <c r="I71" s="93"/>
      <c r="J71" s="94"/>
    </row>
    <row r="72" spans="1:10" x14ac:dyDescent="0.25">
      <c r="A72" s="112"/>
      <c r="B72" s="70" t="s">
        <v>116</v>
      </c>
      <c r="C72" s="67" t="s">
        <v>117</v>
      </c>
      <c r="D72" s="68"/>
      <c r="E72" s="116"/>
      <c r="F72" s="92"/>
      <c r="G72" s="93"/>
      <c r="H72" s="93"/>
      <c r="I72" s="93"/>
      <c r="J72" s="94"/>
    </row>
    <row r="73" spans="1:10" x14ac:dyDescent="0.25">
      <c r="A73" s="112"/>
      <c r="B73" s="70" t="s">
        <v>118</v>
      </c>
      <c r="C73" s="67" t="s">
        <v>119</v>
      </c>
      <c r="D73" s="63"/>
      <c r="E73" s="117"/>
      <c r="F73" s="92"/>
      <c r="G73" s="93"/>
      <c r="H73" s="93"/>
      <c r="I73" s="93"/>
      <c r="J73" s="94"/>
    </row>
    <row r="74" spans="1:10" x14ac:dyDescent="0.25">
      <c r="A74" s="112"/>
      <c r="B74" s="70" t="s">
        <v>31</v>
      </c>
      <c r="C74" s="67" t="s">
        <v>120</v>
      </c>
      <c r="D74" s="63"/>
      <c r="E74" s="117"/>
      <c r="F74" s="92"/>
      <c r="G74" s="93"/>
      <c r="H74" s="93"/>
      <c r="I74" s="93"/>
      <c r="J74" s="94"/>
    </row>
    <row r="75" spans="1:10" ht="30" x14ac:dyDescent="0.25">
      <c r="A75" s="112"/>
      <c r="B75" s="70" t="s">
        <v>121</v>
      </c>
      <c r="C75" s="67" t="s">
        <v>122</v>
      </c>
      <c r="D75" s="63"/>
      <c r="E75" s="117"/>
      <c r="F75" s="92"/>
      <c r="G75" s="93"/>
      <c r="H75" s="93"/>
      <c r="I75" s="93"/>
      <c r="J75" s="94"/>
    </row>
    <row r="76" spans="1:10" x14ac:dyDescent="0.25">
      <c r="A76" s="112"/>
      <c r="B76" s="70" t="s">
        <v>123</v>
      </c>
      <c r="C76" s="71" t="s">
        <v>124</v>
      </c>
      <c r="D76" s="63"/>
      <c r="E76" s="117"/>
      <c r="F76" s="92"/>
      <c r="G76" s="93"/>
      <c r="H76" s="93"/>
      <c r="I76" s="93"/>
      <c r="J76" s="94"/>
    </row>
    <row r="77" spans="1:10" x14ac:dyDescent="0.25">
      <c r="A77" s="113"/>
      <c r="B77" s="72" t="s">
        <v>29</v>
      </c>
      <c r="C77" s="73" t="s">
        <v>30</v>
      </c>
      <c r="D77" s="63"/>
      <c r="E77" s="117"/>
      <c r="F77" s="92"/>
      <c r="G77" s="93"/>
      <c r="H77" s="93"/>
      <c r="I77" s="93"/>
      <c r="J77" s="94"/>
    </row>
    <row r="78" spans="1:10" x14ac:dyDescent="0.25">
      <c r="A78" s="113"/>
      <c r="B78" s="72" t="s">
        <v>33</v>
      </c>
      <c r="C78" s="73" t="s">
        <v>30</v>
      </c>
      <c r="D78" s="63"/>
      <c r="E78" s="117"/>
      <c r="F78" s="92"/>
      <c r="G78" s="93"/>
      <c r="H78" s="93"/>
      <c r="I78" s="93"/>
      <c r="J78" s="94"/>
    </row>
    <row r="79" spans="1:10" x14ac:dyDescent="0.25">
      <c r="A79" s="113"/>
      <c r="B79" s="74" t="s">
        <v>38</v>
      </c>
      <c r="C79" s="62" t="s">
        <v>76</v>
      </c>
      <c r="D79" s="63"/>
      <c r="E79" s="116"/>
      <c r="F79" s="92"/>
      <c r="G79" s="93"/>
      <c r="H79" s="93"/>
      <c r="I79" s="93"/>
      <c r="J79" s="94"/>
    </row>
    <row r="80" spans="1:10" ht="15.75" thickBot="1" x14ac:dyDescent="0.3">
      <c r="A80" s="114"/>
      <c r="B80" s="75" t="s">
        <v>40</v>
      </c>
      <c r="C80" s="76" t="s">
        <v>125</v>
      </c>
      <c r="D80" s="77"/>
      <c r="E80" s="116"/>
      <c r="F80" s="95"/>
      <c r="G80" s="96"/>
      <c r="H80" s="96"/>
      <c r="I80" s="96"/>
      <c r="J80" s="97"/>
    </row>
    <row r="81" spans="1:10" x14ac:dyDescent="0.25">
      <c r="A81" s="106" t="s">
        <v>126</v>
      </c>
      <c r="B81" s="50" t="s">
        <v>13</v>
      </c>
      <c r="C81" s="108" t="s">
        <v>127</v>
      </c>
      <c r="D81" s="109"/>
      <c r="E81" s="110"/>
      <c r="F81" s="12"/>
      <c r="G81" s="9">
        <v>1</v>
      </c>
      <c r="H81" s="10">
        <f>F81*G81</f>
        <v>0</v>
      </c>
      <c r="I81" s="10">
        <f>J81-H81</f>
        <v>0</v>
      </c>
      <c r="J81" s="10">
        <f>H81*1.21</f>
        <v>0</v>
      </c>
    </row>
    <row r="82" spans="1:10" x14ac:dyDescent="0.25">
      <c r="A82" s="106"/>
      <c r="B82" s="122" t="s">
        <v>140</v>
      </c>
      <c r="C82" s="123" t="s">
        <v>128</v>
      </c>
      <c r="D82" s="52"/>
      <c r="E82" s="111"/>
      <c r="F82" s="89"/>
      <c r="G82" s="90"/>
      <c r="H82" s="90"/>
      <c r="I82" s="90"/>
      <c r="J82" s="147"/>
    </row>
    <row r="83" spans="1:10" x14ac:dyDescent="0.25">
      <c r="A83" s="106"/>
      <c r="B83" s="53" t="s">
        <v>46</v>
      </c>
      <c r="C83" s="20" t="s">
        <v>90</v>
      </c>
      <c r="D83" s="52"/>
      <c r="E83" s="111"/>
      <c r="F83" s="92"/>
      <c r="G83" s="148"/>
      <c r="H83" s="148"/>
      <c r="I83" s="148"/>
      <c r="J83" s="149"/>
    </row>
    <row r="84" spans="1:10" x14ac:dyDescent="0.25">
      <c r="A84" s="106"/>
      <c r="B84" s="53" t="s">
        <v>48</v>
      </c>
      <c r="C84" s="20" t="s">
        <v>49</v>
      </c>
      <c r="D84" s="52"/>
      <c r="E84" s="111"/>
      <c r="F84" s="92"/>
      <c r="G84" s="148"/>
      <c r="H84" s="148"/>
      <c r="I84" s="148"/>
      <c r="J84" s="149"/>
    </row>
    <row r="85" spans="1:10" x14ac:dyDescent="0.25">
      <c r="A85" s="107"/>
      <c r="B85" s="53" t="s">
        <v>50</v>
      </c>
      <c r="C85" s="20" t="s">
        <v>91</v>
      </c>
      <c r="D85" s="52"/>
      <c r="E85" s="111"/>
      <c r="F85" s="92"/>
      <c r="G85" s="148"/>
      <c r="H85" s="148"/>
      <c r="I85" s="148"/>
      <c r="J85" s="149"/>
    </row>
    <row r="86" spans="1:10" ht="15.75" thickBot="1" x14ac:dyDescent="0.3">
      <c r="A86" s="124"/>
      <c r="B86" s="125" t="s">
        <v>59</v>
      </c>
      <c r="C86" s="35" t="s">
        <v>41</v>
      </c>
      <c r="D86" s="126"/>
      <c r="E86" s="111"/>
      <c r="F86" s="150"/>
      <c r="G86" s="151"/>
      <c r="H86" s="151"/>
      <c r="I86" s="151"/>
      <c r="J86" s="152"/>
    </row>
    <row r="87" spans="1:10" x14ac:dyDescent="0.25">
      <c r="A87" s="128" t="s">
        <v>129</v>
      </c>
      <c r="B87" s="129" t="s">
        <v>13</v>
      </c>
      <c r="C87" s="130" t="s">
        <v>130</v>
      </c>
      <c r="D87" s="100"/>
      <c r="E87" s="131"/>
      <c r="F87" s="132"/>
      <c r="G87" s="133">
        <v>1</v>
      </c>
      <c r="H87" s="134">
        <f>F87*G87</f>
        <v>0</v>
      </c>
      <c r="I87" s="134">
        <f>J87-H87</f>
        <v>0</v>
      </c>
      <c r="J87" s="135">
        <f>H87*1.21</f>
        <v>0</v>
      </c>
    </row>
    <row r="88" spans="1:10" ht="120.75" thickBot="1" x14ac:dyDescent="0.3">
      <c r="A88" s="136"/>
      <c r="B88" s="137" t="s">
        <v>131</v>
      </c>
      <c r="C88" s="138" t="s">
        <v>139</v>
      </c>
      <c r="D88" s="139"/>
      <c r="E88" s="140"/>
      <c r="F88" s="144"/>
      <c r="G88" s="145"/>
      <c r="H88" s="145"/>
      <c r="I88" s="145"/>
      <c r="J88" s="146"/>
    </row>
    <row r="89" spans="1:10" ht="15.75" thickBot="1" x14ac:dyDescent="0.3">
      <c r="A89" s="2"/>
      <c r="E89" s="3"/>
      <c r="F89" s="141" t="s">
        <v>132</v>
      </c>
      <c r="G89" s="142">
        <f>SUM(H8:H88)</f>
        <v>0</v>
      </c>
      <c r="H89" s="143"/>
      <c r="I89" s="11">
        <f>SUM(I8:I88)</f>
        <v>0</v>
      </c>
      <c r="J89" s="127">
        <f>SUM(J8:J88)</f>
        <v>0</v>
      </c>
    </row>
    <row r="91" spans="1:10" ht="15.75" thickBot="1" x14ac:dyDescent="0.3"/>
    <row r="92" spans="1:10" x14ac:dyDescent="0.25">
      <c r="A92" s="118" t="s">
        <v>133</v>
      </c>
      <c r="B92" s="119"/>
      <c r="C92" s="120"/>
      <c r="D92" s="157" t="s">
        <v>134</v>
      </c>
    </row>
    <row r="93" spans="1:10" ht="15" customHeight="1" x14ac:dyDescent="0.25">
      <c r="A93" s="158" t="s">
        <v>135</v>
      </c>
      <c r="B93" s="159"/>
      <c r="C93" s="160"/>
      <c r="D93" s="78" t="s">
        <v>63</v>
      </c>
    </row>
    <row r="94" spans="1:10" ht="15" customHeight="1" x14ac:dyDescent="0.25">
      <c r="A94" s="158" t="s">
        <v>141</v>
      </c>
      <c r="B94" s="159"/>
      <c r="C94" s="160"/>
      <c r="D94" s="38" t="s">
        <v>63</v>
      </c>
    </row>
    <row r="95" spans="1:10" ht="15" customHeight="1" thickBot="1" x14ac:dyDescent="0.3">
      <c r="A95" s="161" t="s">
        <v>136</v>
      </c>
      <c r="B95" s="162"/>
      <c r="C95" s="163"/>
      <c r="D95" s="79" t="s">
        <v>63</v>
      </c>
    </row>
  </sheetData>
  <mergeCells count="43">
    <mergeCell ref="A1:J1"/>
    <mergeCell ref="A3:J4"/>
    <mergeCell ref="G89:H89"/>
    <mergeCell ref="F88:J88"/>
    <mergeCell ref="F82:J86"/>
    <mergeCell ref="F51:J56"/>
    <mergeCell ref="F34:J49"/>
    <mergeCell ref="F24:J32"/>
    <mergeCell ref="F9:J22"/>
    <mergeCell ref="E23:E32"/>
    <mergeCell ref="E33:E49"/>
    <mergeCell ref="A92:C92"/>
    <mergeCell ref="A93:C93"/>
    <mergeCell ref="A94:C94"/>
    <mergeCell ref="A95:C95"/>
    <mergeCell ref="E87:E88"/>
    <mergeCell ref="A87:A88"/>
    <mergeCell ref="C87:D87"/>
    <mergeCell ref="C81:D81"/>
    <mergeCell ref="E81:E86"/>
    <mergeCell ref="A81:A86"/>
    <mergeCell ref="C57:D57"/>
    <mergeCell ref="A57:A80"/>
    <mergeCell ref="E57:E80"/>
    <mergeCell ref="F58:J80"/>
    <mergeCell ref="I6:I7"/>
    <mergeCell ref="J6:J7"/>
    <mergeCell ref="A33:A49"/>
    <mergeCell ref="C33:D33"/>
    <mergeCell ref="A8:A22"/>
    <mergeCell ref="C8:D8"/>
    <mergeCell ref="E8:E22"/>
    <mergeCell ref="A23:A32"/>
    <mergeCell ref="C23:D23"/>
    <mergeCell ref="A50:A56"/>
    <mergeCell ref="C50:D50"/>
    <mergeCell ref="E50:E56"/>
    <mergeCell ref="G6:G7"/>
    <mergeCell ref="H6:H7"/>
    <mergeCell ref="A6:A7"/>
    <mergeCell ref="B6:C6"/>
    <mergeCell ref="D6:D7"/>
    <mergeCell ref="F6:F7"/>
  </mergeCells>
  <pageMargins left="0.25" right="0.25" top="0.75" bottom="0.75" header="0.3" footer="0.3"/>
  <pageSetup paperSize="8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12549566361847879F36E2DAAF3AA5" ma:contentTypeVersion="16" ma:contentTypeDescription="Vytvoří nový dokument" ma:contentTypeScope="" ma:versionID="89a955fa9d3eb2af5fb77e0b0fc9840f">
  <xsd:schema xmlns:xsd="http://www.w3.org/2001/XMLSchema" xmlns:xs="http://www.w3.org/2001/XMLSchema" xmlns:p="http://schemas.microsoft.com/office/2006/metadata/properties" xmlns:ns2="332963da-aa35-4fc7-a542-4ec66d4fde29" xmlns:ns3="1d0f526e-060d-492f-a441-098cf5793e43" targetNamespace="http://schemas.microsoft.com/office/2006/metadata/properties" ma:root="true" ma:fieldsID="059ece2b41e229418c9edfa161456cd8" ns2:_="" ns3:_="">
    <xsd:import namespace="332963da-aa35-4fc7-a542-4ec66d4fde29"/>
    <xsd:import namespace="1d0f526e-060d-492f-a441-098cf5793e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963da-aa35-4fc7-a542-4ec66d4fde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09e14e92-8d04-4d6d-b0a4-942c3653fa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f526e-060d-492f-a441-098cf5793e4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9be4015-9e71-4b29-8843-42552d5782fe}" ma:internalName="TaxCatchAll" ma:showField="CatchAllData" ma:web="1d0f526e-060d-492f-a441-098cf5793e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0f526e-060d-492f-a441-098cf5793e43" xsi:nil="true"/>
    <lcf76f155ced4ddcb4097134ff3c332f xmlns="332963da-aa35-4fc7-a542-4ec66d4fde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AF9E13-F68F-4F56-8029-1A83F10BCE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ADDFD-5942-4804-8A05-2DC2F812D8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963da-aa35-4fc7-a542-4ec66d4fde29"/>
    <ds:schemaRef ds:uri="1d0f526e-060d-492f-a441-098cf5793e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5DD095-A9DD-48C0-BA71-BA93D9E7D98F}">
  <ds:schemaRefs>
    <ds:schemaRef ds:uri="http://schemas.microsoft.com/office/2006/metadata/properties"/>
    <ds:schemaRef ds:uri="http://schemas.microsoft.com/office/infopath/2007/PartnerControls"/>
    <ds:schemaRef ds:uri="1d0f526e-060d-492f-a441-098cf5793e43"/>
    <ds:schemaRef ds:uri="332963da-aa35-4fc7-a542-4ec66d4fde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Ivo</dc:creator>
  <cp:keywords/>
  <dc:description/>
  <cp:lastModifiedBy>Uživatel systému Windows</cp:lastModifiedBy>
  <cp:revision/>
  <dcterms:created xsi:type="dcterms:W3CDTF">2017-06-20T06:57:43Z</dcterms:created>
  <dcterms:modified xsi:type="dcterms:W3CDTF">2025-04-08T07:46:22Z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0x010100D712549566361847879F36E2DAAF3AA5</vt:lpwstr>
  </property>
  <property fmtid="{D5CDD505-2E9C-101B-9397-08002B2CF9AE}" pid="3" name="MediaServiceImageTags">
    <vt:lpwstr/>
  </property>
</Properties>
</file>