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2025\DNS_2025\1_IT 20223-2027 (22.3.2027)\Kategorie 6-Audiovizuální technika\6012025 MENDELU – vybavení budovy D audiovizuální technikou\"/>
    </mc:Choice>
  </mc:AlternateContent>
  <bookViews>
    <workbookView xWindow="0" yWindow="0" windowWidth="28800" windowHeight="13200"/>
  </bookViews>
  <sheets>
    <sheet name="TP" sheetId="2" r:id="rId1"/>
  </sheets>
  <definedNames>
    <definedName name="_FilterDatabase" localSheetId="0" hidden="1">TP!$H$7:$H$311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95" i="2" l="1"/>
  <c r="K295" i="2" s="1"/>
  <c r="J295" i="2" s="1"/>
  <c r="I253" i="2"/>
  <c r="K253" i="2" s="1"/>
  <c r="J253" i="2" s="1"/>
  <c r="I270" i="2"/>
  <c r="K270" i="2"/>
  <c r="J270" i="2"/>
  <c r="I197" i="2"/>
  <c r="K197" i="2"/>
  <c r="J197" i="2"/>
  <c r="I304" i="2"/>
  <c r="K304" i="2"/>
  <c r="J304" i="2"/>
  <c r="I251" i="2"/>
  <c r="K251" i="2" s="1"/>
  <c r="J251" i="2" s="1"/>
  <c r="I248" i="2"/>
  <c r="K248" i="2" s="1"/>
  <c r="J248" i="2" s="1"/>
  <c r="I204" i="2"/>
  <c r="K204" i="2" s="1"/>
  <c r="J204" i="2" s="1"/>
  <c r="I277" i="2"/>
  <c r="K277" i="2" s="1"/>
  <c r="J277" i="2" s="1"/>
  <c r="I236" i="2"/>
  <c r="K236" i="2"/>
  <c r="J236" i="2"/>
  <c r="I229" i="2"/>
  <c r="K229" i="2"/>
  <c r="J229" i="2" s="1"/>
  <c r="I209" i="2"/>
  <c r="K209" i="2" s="1"/>
  <c r="J209" i="2" s="1"/>
  <c r="I207" i="2"/>
  <c r="K207" i="2"/>
  <c r="J207" i="2" s="1"/>
  <c r="I189" i="2"/>
  <c r="K189" i="2"/>
  <c r="J189" i="2"/>
  <c r="I173" i="2"/>
  <c r="K173" i="2" s="1"/>
  <c r="J173" i="2" s="1"/>
  <c r="I165" i="2"/>
  <c r="K165" i="2" s="1"/>
  <c r="J165" i="2" s="1"/>
  <c r="I145" i="2"/>
  <c r="K145" i="2"/>
  <c r="J145" i="2" s="1"/>
  <c r="I141" i="2"/>
  <c r="K141" i="2" s="1"/>
  <c r="J141" i="2" s="1"/>
  <c r="I114" i="2"/>
  <c r="K114" i="2"/>
  <c r="J114" i="2" s="1"/>
  <c r="I39" i="2"/>
  <c r="K39" i="2" s="1"/>
  <c r="J39" i="2" s="1"/>
  <c r="I29" i="2"/>
  <c r="K29" i="2"/>
  <c r="J29" i="2"/>
  <c r="I76" i="2"/>
  <c r="K76" i="2" s="1"/>
  <c r="J76" i="2" s="1"/>
  <c r="I126" i="2"/>
  <c r="K126" i="2" s="1"/>
  <c r="J126" i="2" s="1"/>
  <c r="I136" i="2"/>
  <c r="K136" i="2" s="1"/>
  <c r="J136" i="2" s="1"/>
  <c r="I106" i="2"/>
  <c r="K106" i="2" s="1"/>
  <c r="J106" i="2" s="1"/>
  <c r="I97" i="2"/>
  <c r="K97" i="2" s="1"/>
  <c r="J97" i="2" s="1"/>
  <c r="I82" i="2"/>
  <c r="K82" i="2"/>
  <c r="J82" i="2" s="1"/>
  <c r="I89" i="2"/>
  <c r="K89" i="2" s="1"/>
  <c r="J89" i="2" s="1"/>
  <c r="I72" i="2"/>
  <c r="K72" i="2" s="1"/>
  <c r="J72" i="2" s="1"/>
  <c r="I61" i="2"/>
  <c r="K61" i="2" s="1"/>
  <c r="J61" i="2" s="1"/>
  <c r="I55" i="2"/>
  <c r="K55" i="2"/>
  <c r="J55" i="2" s="1"/>
  <c r="I37" i="2"/>
  <c r="K37" i="2" s="1"/>
  <c r="J37" i="2" s="1"/>
  <c r="I8" i="2"/>
  <c r="I139" i="2"/>
  <c r="K139" i="2" s="1"/>
  <c r="J139" i="2" s="1"/>
  <c r="I311" i="2" l="1"/>
  <c r="K8" i="2"/>
  <c r="J8" i="2" l="1"/>
  <c r="J311" i="2" s="1"/>
  <c r="K311" i="2"/>
</calcChain>
</file>

<file path=xl/sharedStrings.xml><?xml version="1.0" encoding="utf-8"?>
<sst xmlns="http://schemas.openxmlformats.org/spreadsheetml/2006/main" count="661" uniqueCount="370">
  <si>
    <t>POŽADOVANÉ PAMAMETRY</t>
  </si>
  <si>
    <t>KONKRÉTNÍ PARAMETRY NABÍZENÉHO ZAŘÍZENÍ</t>
  </si>
  <si>
    <t>NABÍZENÉ ZAŘÍZENÍ</t>
  </si>
  <si>
    <t>PARAMETR</t>
  </si>
  <si>
    <t>POŽADOVANÁ HODNOTA</t>
  </si>
  <si>
    <t>(VÝROBCE A PŘESNÝ TYP)</t>
  </si>
  <si>
    <t>Kusy</t>
  </si>
  <si>
    <t>Celkem Kč:</t>
  </si>
  <si>
    <t xml:space="preserve"> Cena v Kč bez DPH celkem</t>
  </si>
  <si>
    <t>Jednotková cena  Kč bez DPH</t>
  </si>
  <si>
    <t>Částka DPH v Kč</t>
  </si>
  <si>
    <t>Cena v Kč včetně DPH celkem</t>
  </si>
  <si>
    <t>Zachování totožné (nebo lepší) hardwarové konfigurace v rámci záručních oprav</t>
  </si>
  <si>
    <t>Ke všem zařízením budou dodány napájecí kabely</t>
  </si>
  <si>
    <t>Dodavatel provede v souvislosti s dodávkou následnou ekologickou likvidaci veškerého obalového materiálu, odběr obalového materiálu bude proveden bezprostředně po dodání zboží, popř. po vzájemné dohodě jindy</t>
  </si>
  <si>
    <t>ANO / NE</t>
  </si>
  <si>
    <t>ano</t>
  </si>
  <si>
    <t>VŠEOBECNÉ POŽADAVKY</t>
  </si>
  <si>
    <t>rozlišení</t>
  </si>
  <si>
    <t>porty</t>
  </si>
  <si>
    <t>hmotnost</t>
  </si>
  <si>
    <t xml:space="preserve">úhlopříčka obrazovky </t>
  </si>
  <si>
    <t>min. 86"</t>
  </si>
  <si>
    <t xml:space="preserve">dotyková obrazovka </t>
  </si>
  <si>
    <t>vestavěné reproduktory</t>
  </si>
  <si>
    <t>příslušenství</t>
  </si>
  <si>
    <t>konektivita</t>
  </si>
  <si>
    <t xml:space="preserve">záruka </t>
  </si>
  <si>
    <t>min. 24 měsíců</t>
  </si>
  <si>
    <t>kompatibilita</t>
  </si>
  <si>
    <t>pozorovací úhly</t>
  </si>
  <si>
    <t>min. 178°/178°</t>
  </si>
  <si>
    <t>Maximální přípustná cena</t>
  </si>
  <si>
    <t>Kompatibilní s výše uvedeným displejem</t>
  </si>
  <si>
    <t xml:space="preserve">min. 4K (3840x2160px) </t>
  </si>
  <si>
    <t>ano, min 2x 20W</t>
  </si>
  <si>
    <t>připojení k PC kabelem USB nebo bezdrátově přes aplikaci</t>
  </si>
  <si>
    <t>min. 36 měsíců v režimu on-site</t>
  </si>
  <si>
    <t>VESA uchycení</t>
  </si>
  <si>
    <t>softwarové vybavení</t>
  </si>
  <si>
    <t>min. dálkový ovladač, 2x stylus</t>
  </si>
  <si>
    <t>Windows 10 a vyšší, macOS 12 a vyšší</t>
  </si>
  <si>
    <t>doba odezvy</t>
  </si>
  <si>
    <t>jas</t>
  </si>
  <si>
    <t>životnost</t>
  </si>
  <si>
    <t>min. 50 000 hodin</t>
  </si>
  <si>
    <t>Stojan pro interaktivní panel s ručním zdvihem</t>
  </si>
  <si>
    <t>Uchycení ke stěně, vč. pojistky proti vytření ze stěny</t>
  </si>
  <si>
    <t>Nosnost</t>
  </si>
  <si>
    <t>min. 75 kg</t>
  </si>
  <si>
    <t>Výškově nastavitelný, ruční posuv min. 50 cm</t>
  </si>
  <si>
    <t>Konferenční mikrofon</t>
  </si>
  <si>
    <t>24" monitor</t>
  </si>
  <si>
    <t>Přípojné místo zavíratelné</t>
  </si>
  <si>
    <t>PTZ kamera</t>
  </si>
  <si>
    <t>Kabeláž, elektro rozvody, spotřební materiál</t>
  </si>
  <si>
    <t>Montáž</t>
  </si>
  <si>
    <t>Programování řídíciho systému</t>
  </si>
  <si>
    <t xml:space="preserve">Záruka </t>
  </si>
  <si>
    <t>Interní nahrávací a streamovací karta</t>
  </si>
  <si>
    <t>rozhraní pro připojení</t>
  </si>
  <si>
    <t>PCI Express 2.0</t>
  </si>
  <si>
    <t>konektory pro vstup</t>
  </si>
  <si>
    <t>Konektory pro výstup</t>
  </si>
  <si>
    <t>typ kamery</t>
  </si>
  <si>
    <t>PTZ</t>
  </si>
  <si>
    <t>velikost snímače</t>
  </si>
  <si>
    <t>min, 1/2,8"</t>
  </si>
  <si>
    <t>Objektiv</t>
  </si>
  <si>
    <t>integrovaný, elektronický, min. 12x optický zoom</t>
  </si>
  <si>
    <t>Rozlišení</t>
  </si>
  <si>
    <t>min. FHD (1920x1080px)</t>
  </si>
  <si>
    <t>Konektory</t>
  </si>
  <si>
    <t>min. 1x LAN, min. 1x RS-422, min. 1x USB, min. 1x RS-232C IN, min. 1x RS-232C OUT</t>
  </si>
  <si>
    <t>konektory - video výstup</t>
  </si>
  <si>
    <t>min. 1x HDMI, min. 1x 3G-SDI</t>
  </si>
  <si>
    <t xml:space="preserve">způsob instalace </t>
  </si>
  <si>
    <t>Samostatné (stolní) nebo zavěšené (závěsné)</t>
  </si>
  <si>
    <t>výstupní formát</t>
  </si>
  <si>
    <t>min. H.264 a H.265</t>
  </si>
  <si>
    <t>napájení</t>
  </si>
  <si>
    <t>Bezdrátový ovladač pro PTZ kamery</t>
  </si>
  <si>
    <t>DC 12 V IN nebo PoE+</t>
  </si>
  <si>
    <t>max. 100 g</t>
  </si>
  <si>
    <t>provozní dosah</t>
  </si>
  <si>
    <t>cca 10 m</t>
  </si>
  <si>
    <t>princip</t>
  </si>
  <si>
    <t>kondenzátorový</t>
  </si>
  <si>
    <t>typ mikrofonu</t>
  </si>
  <si>
    <t>konferenční</t>
  </si>
  <si>
    <t>Bluetooth, kabel USB</t>
  </si>
  <si>
    <t>délka kabelu USB</t>
  </si>
  <si>
    <t xml:space="preserve">charakteristika </t>
  </si>
  <si>
    <t>všesměrová</t>
  </si>
  <si>
    <t>min. 250 cd/m2</t>
  </si>
  <si>
    <t>pozorovací úhly (horizontální/vertikální)</t>
  </si>
  <si>
    <t xml:space="preserve">hmotnost </t>
  </si>
  <si>
    <t>max 4 kg</t>
  </si>
  <si>
    <t>konektory - vstup</t>
  </si>
  <si>
    <t>min. 1x HDMI, min, 1x VGA</t>
  </si>
  <si>
    <t>kontrast</t>
  </si>
  <si>
    <t>min. 5000:1</t>
  </si>
  <si>
    <t>9 490 Kč bez DPH</t>
  </si>
  <si>
    <t>min. 2x 30W</t>
  </si>
  <si>
    <t>hmotnost (oba reproduktory celkem)</t>
  </si>
  <si>
    <t>max. 8 kg</t>
  </si>
  <si>
    <t>Kmitočtový rozsah v pásmu 8 dB</t>
  </si>
  <si>
    <t>min. 53 Hz až 40 kHz</t>
  </si>
  <si>
    <t xml:space="preserve">RMS výkon </t>
  </si>
  <si>
    <t xml:space="preserve">dálkový ovladač </t>
  </si>
  <si>
    <t>Impedance</t>
  </si>
  <si>
    <t>citlivost</t>
  </si>
  <si>
    <t>min. 500 mV</t>
  </si>
  <si>
    <t>24 měsíců</t>
  </si>
  <si>
    <t xml:space="preserve">Madla pro manipulaci </t>
  </si>
  <si>
    <t>Případně nutnosti montáž protizávaží pro snadnou manipulaci</t>
  </si>
  <si>
    <t>min. 4 Ω</t>
  </si>
  <si>
    <t>vnitřní objem reproduktoru</t>
  </si>
  <si>
    <t>min. 4 L</t>
  </si>
  <si>
    <t>Set 2 aktivních reproduktorů, včetně držáků na stěnu</t>
  </si>
  <si>
    <t>držáky montované na na zeď s možností náklonu (horizontálně i vertikálně)</t>
  </si>
  <si>
    <t>úhlopříčka displeje</t>
  </si>
  <si>
    <t>min. 23,8"</t>
  </si>
  <si>
    <t>2 000 Kč bez DPH</t>
  </si>
  <si>
    <t xml:space="preserve">Klíčové vlastnosti
Automatizovaný procesor a ovládací panel Crestron® řady® 3
Deset tlačítek přizpůsobitelných vyměnitelnými štítky, otočné ovládání hlasitosti s kruhovým měřičem hlasitosti led a dalšími tlačítky napájení a ztlumení
Vestavěný Software AV Framework™
Ethernet LAN port a Cresnet® síťový port
Integrované řídicí porty RS-232, IR, relé a Versiport
Podpora aplikací pro ovládání zařízení iPhone®, iPad® a Android™
Počítač XPanel a webové ovládání
Nativní podpora sítě BACnet™ a IP
Nastavení instalačního programu prostřednictvím softwaru, webového prohlížeče nebo cloudu
Zabezpečení a ověřování na podnikové úrovni
Připraveno pro protokol IPv6
PoE+ napájeno sítí 
MPC3-302-B a stolní stojan </t>
  </si>
  <si>
    <t xml:space="preserve">materiál </t>
  </si>
  <si>
    <t>kov</t>
  </si>
  <si>
    <t>přípojné místo zapuštěné v desce stolu</t>
  </si>
  <si>
    <t>integrované zásuvné víko</t>
  </si>
  <si>
    <t>zásuvka 230V</t>
  </si>
  <si>
    <t xml:space="preserve">Průchodka pro zásuvné kabely </t>
  </si>
  <si>
    <t>ano, min. 1</t>
  </si>
  <si>
    <t>ano, min. HDMI, DP, USB-C a LAN</t>
  </si>
  <si>
    <t xml:space="preserve">Zdůvodnění proč značka Crestron: Ve všech celoškolských posluchárnách na MENDELU používáme řídící systém Crestron, včetně vzdálené správy. Systém vzdálené správy chceme rozšířit o nové učebny jednotlivých univerzitních součástí a je tedy nutné využít řešení této značky. Navíc vyučující jsou z celoškolských poslucháren zvyklí používat řídící systém této značky a nebudou si muset zvykat na jiný systém. </t>
  </si>
  <si>
    <t>Veškerá výše uvedená technika musí být vzájemně kompatibilní, zapojená a funkční dle přiloženého schématu.</t>
  </si>
  <si>
    <t>Držák pro PTZ kameru, umístěný nad displejem (pohybuje se vertikálně zároveň s ním)</t>
  </si>
  <si>
    <t>1 700 Kč bez DPH</t>
  </si>
  <si>
    <t xml:space="preserve">umístění </t>
  </si>
  <si>
    <t>horní hrana interaktivního displeje</t>
  </si>
  <si>
    <t>uchycení</t>
  </si>
  <si>
    <t>VESA, kompatibilní s víše uvedeným držákem a interaktivním displejem</t>
  </si>
  <si>
    <t>kompatibilita s výše uvedenou PTZ kamerou</t>
  </si>
  <si>
    <t>max. 1 kg</t>
  </si>
  <si>
    <t>10 000 Kč bez DPH</t>
  </si>
  <si>
    <t>vlastnosti</t>
  </si>
  <si>
    <t>záruka</t>
  </si>
  <si>
    <t>maximální rozlišení</t>
  </si>
  <si>
    <t>1 500 Kč bez DPH</t>
  </si>
  <si>
    <t>strop</t>
  </si>
  <si>
    <t>do podhledu nebo stropu</t>
  </si>
  <si>
    <t>max. 2 kg</t>
  </si>
  <si>
    <t xml:space="preserve">nastavitelná vzdálenost kamery od stromu </t>
  </si>
  <si>
    <t>Držák pro PTZ kameru, umístěný na stropě</t>
  </si>
  <si>
    <t>Dodavatel disponuje certifikátem CRESTRON DigitalMedia Certified Designer (nebo vyšší)</t>
  </si>
  <si>
    <t>Dodavatel disponuje certifikátem CRESRTON CTI-P301 Advanced Programming Skills (nebo vyšší)</t>
  </si>
  <si>
    <t>součástí přípojného místa je i kabeláž pro připojení uživatelského zařízení</t>
  </si>
  <si>
    <t>ano, min. HDMI, LAN (všechny kabely délka alespoň 1m)</t>
  </si>
  <si>
    <t>Korekce programování řídícího systému po 1. semestru používání na základě zpětné vazby od uživatelů. Požadované úpravy budou předány fakultou dodavateli a budou jednotné pro všechny posluchárny v této technické specifikaci</t>
  </si>
  <si>
    <t>Vzdálená správa řídícího systému pro správce učebny a pracovníka AVC MENDELU (začlenění do stávajícího systému vzdálené správy AVC MENDELU)</t>
  </si>
  <si>
    <t>Příslušenství</t>
  </si>
  <si>
    <t>drátová klávesnice (standardní rozložení kláves, s podporou CZ a ENG, odolná proti rozlití tekutiny) a drátová myš s min. 2 tlačítky a kolečkem. Stejné barvy a provedení. V provedení s USB konektorem.</t>
  </si>
  <si>
    <t>CPU</t>
  </si>
  <si>
    <t>RAM</t>
  </si>
  <si>
    <t>SSD</t>
  </si>
  <si>
    <t>min. 512GB SSD,  M.2 PCIe/NVMe</t>
  </si>
  <si>
    <t>Streamovací karta</t>
  </si>
  <si>
    <t>síťová konektivita</t>
  </si>
  <si>
    <t>min. 1x (RJ45) podpora PXE a WOL</t>
  </si>
  <si>
    <t>vlastnosti BIOSu/UEFI</t>
  </si>
  <si>
    <t>replikace nastavení nebo možnost automatizované správy nastavení možnost uzamčení, možnost vyvolání boot menu po startu</t>
  </si>
  <si>
    <t>operační systém</t>
  </si>
  <si>
    <t>předinstalovaný OEM operační systém Windows (nutné jako podkladová licence pro Campus Agreement)</t>
  </si>
  <si>
    <t>zabezpečení</t>
  </si>
  <si>
    <t>Stolní PC</t>
  </si>
  <si>
    <t>Učebna - N3018, N3019, N5010</t>
  </si>
  <si>
    <t>Zasedací místnost N3013, N4014, N4019</t>
  </si>
  <si>
    <t>Pracovna vedoucího UCB N4011</t>
  </si>
  <si>
    <t>ano, multi-touch, min. 40 dotykových vstupů pro windows, min. 20 dotykových vstupů pro Android, rozpoznávání dotyku hrotu pera, hrotu zvýrazňovače, prstu a dlaně</t>
  </si>
  <si>
    <t>min. 450 nits</t>
  </si>
  <si>
    <t>Android 13 nebo novější
nástroje pro přípravu interaktivních cvičení, lokalizované pro CZ
nativní integrace s uložišti OneDrive a Google disk 
možnost připojení studentů pomocí QR kodu, kodu nebo odkazu - možnost zobrazit obsah z displeje na vlastním zařízení (NTB, tablet) a také možnost ovládat displej z vlastního zařízení</t>
  </si>
  <si>
    <t>17 582 Kč bez DPH</t>
  </si>
  <si>
    <t>25 000 Kč bez DPH</t>
  </si>
  <si>
    <t>videokonferenční set</t>
  </si>
  <si>
    <t>videokonferenční počítač</t>
  </si>
  <si>
    <t>dotykový ovládací panel na stůl</t>
  </si>
  <si>
    <t>kamery - 2 kusy</t>
  </si>
  <si>
    <t>USB dongle pro bezdrátový přenos obrazu z PC - 2 kusy</t>
  </si>
  <si>
    <t>certifikace</t>
  </si>
  <si>
    <t>Microsoft</t>
  </si>
  <si>
    <t>software</t>
  </si>
  <si>
    <t>předinstalovaný OS s nativní podporou MS Teams</t>
  </si>
  <si>
    <t>sdílení obrazu z PC</t>
  </si>
  <si>
    <t>HDMI/USB-C (v ovládacím panelu) a bezdrátově pomocí USB donglu</t>
  </si>
  <si>
    <t>obrazový výstup</t>
  </si>
  <si>
    <t>Připojení bezdrátových konferenčních mikrofonů</t>
  </si>
  <si>
    <t>min. 4 moduly zároveň</t>
  </si>
  <si>
    <t>připojení k platformám</t>
  </si>
  <si>
    <t>min. MS Teams, Zoom, Webex</t>
  </si>
  <si>
    <t>umístění</t>
  </si>
  <si>
    <t>na stůl</t>
  </si>
  <si>
    <t>všesměrová charakteristika, full duplex, echo cancelling</t>
  </si>
  <si>
    <t>akční rádius jednotlivého modulu</t>
  </si>
  <si>
    <t>min. 3 m</t>
  </si>
  <si>
    <t>min. 24. měsíců</t>
  </si>
  <si>
    <t>Drátový stolní mikrofon</t>
  </si>
  <si>
    <t>Soundbar reproduktor</t>
  </si>
  <si>
    <t>min. 65"</t>
  </si>
  <si>
    <t>Držák interaktivního dipsleje</t>
  </si>
  <si>
    <t>1 600 Kč bez DPH</t>
  </si>
  <si>
    <t>Videokonferenční systém s panorama kamerou</t>
  </si>
  <si>
    <t>Televize 65"</t>
  </si>
  <si>
    <t>Kabeláž, spotřební materiál</t>
  </si>
  <si>
    <t>3 000 Kč bez DPH</t>
  </si>
  <si>
    <t>Kabeláž</t>
  </si>
  <si>
    <t>12 990 Kč bez DPH</t>
  </si>
  <si>
    <t>92 000 Kč bez DPH</t>
  </si>
  <si>
    <t>min. 1x HDMI 2.1 a vyšší</t>
  </si>
  <si>
    <t>5 900 Kč bez DPH</t>
  </si>
  <si>
    <t>ano, min. rozsah 60 - 100 cm</t>
  </si>
  <si>
    <t>240 000 Kč bez DPH</t>
  </si>
  <si>
    <t>15 000 Kč bez DPH</t>
  </si>
  <si>
    <t>CRESTRON - HD-MD4X2-4KZ-E, HDMI matice Crestron 4:2 - plně kompatibilní a ovladatelná matice s výše uvedenou jednotkou řídícího systému.</t>
  </si>
  <si>
    <t>37 540 Kč bez DPH</t>
  </si>
  <si>
    <t>Klíčové vlastnosti</t>
  </si>
  <si>
    <t>4K60 4:4:4 digitální AV přepínač</t>
  </si>
  <si>
    <t>Video formáty HDR10, HDR10+ a Dolby Vision®</t>
  </si>
  <si>
    <t>Čtyři HDMI® vstupy a dva HDMI výstupy</t>
  </si>
  <si>
    <t>Automatické spínání vstupů</t>
  </si>
  <si>
    <t>Správa EDID</t>
  </si>
  <si>
    <t>Shoda s HDCP 2.3</t>
  </si>
  <si>
    <t>Odstranění vkládání zvuku HDMI</t>
  </si>
  <si>
    <t>Ovládání zařízení přes CEC</t>
  </si>
  <si>
    <t>Zabezpečení na podnikové úrovni</t>
  </si>
  <si>
    <t>Vestavěné webové rozhraní</t>
  </si>
  <si>
    <t>Kompatibilita s řídicími systémy Crestron® 3-Series® nebo novějšími</t>
  </si>
  <si>
    <t>. Podpora technologie AV Framework™</t>
  </si>
  <si>
    <t>Podpora služby XiO Cloud®</t>
  </si>
  <si>
    <t>Kompaktní design s možností povrchové montáže</t>
  </si>
  <si>
    <t xml:space="preserve">Zdůvodnění proč HDMI matice značky Crestron: Z důvodu plné kompatibility a maximálního využití všech funkcí nabízených výše uvedenou jednotkou řídícího systému. </t>
  </si>
  <si>
    <t>max. 8 ms</t>
  </si>
  <si>
    <t>vnitřní úložný prostor</t>
  </si>
  <si>
    <t>min. 128 GB</t>
  </si>
  <si>
    <t>min. 8 GB</t>
  </si>
  <si>
    <t xml:space="preserve">ano, min 2x 15W + 20W (subwoofer) </t>
  </si>
  <si>
    <t>min. 4x HDMI-in (2.1 a vyšší), min. 1x HDMI-out, min. 1x VGA, min. 1x audio in, min. 1x audio out, min. 2x RJ45, min. 4x USB, min. 3x USB-C, min. 1x RS-232</t>
  </si>
  <si>
    <t>max. 65 kg</t>
  </si>
  <si>
    <t>Android 14 nebo novější
nástroje pro přípravu interaktivních cvičení, lokalizované pro CZ
nativní integrace s uložišti OneDrive a Google disk 
možnost připojení studentů pomocí QR kodu, kodu nebo odkazu - možnost zobrazit obsah z displeje na vlastním zařízení (NTB, tablet) a také možnost ovládat displej z vlastního zařízení</t>
  </si>
  <si>
    <t>ano, vestavené mikrofonní pole</t>
  </si>
  <si>
    <t>mikrofon</t>
  </si>
  <si>
    <t>Interaktivní displej 86"</t>
  </si>
  <si>
    <t>viz schéma zapojení a prohlídka místa plnění</t>
  </si>
  <si>
    <t>montáž a zapojení jednotlivých komponent, organizace kabeláže (V učebnách kde jsou k dispozici potřebné kabely a průchody pro kabely, tak je využít. Pokud k dispozici nebudou, tak zalištování), zprovoznění a zaškolení obsluhy</t>
  </si>
  <si>
    <t>•	zapnutí a vypnutí techniky jedním tlačítkem (Interaktivní displej, kamery), včetně nastavení kamer do vybraných výchozích pozic. 
•	přepínat mezi zdroji signálu pro Interaktivní displej.
•	Zapnutí a vypnutí jednotlivých komponent
•	ovládání kamer (zoom, vertikální a horizontální pohyb)</t>
  </si>
  <si>
    <t>40 000Kč bez DPH</t>
  </si>
  <si>
    <t>min. 3x HDMI-in,min. 1x HDMI-out, min. 1x VGA, min. 1x audio in, min. 1x audio out, min. 2x RJ45, min. 4x USB, min. 1x USB-C, min. 1x RS-232</t>
  </si>
  <si>
    <t>max. 40 kg</t>
  </si>
  <si>
    <t>min. 8GB</t>
  </si>
  <si>
    <t>ano, multi-touch, min. 40 dotykových vstupů, rozpoznávání dotyku hrotu pera, hrotu zvýrazňovače, prstu a dlaně</t>
  </si>
  <si>
    <t>Interaktivní displej 65"</t>
  </si>
  <si>
    <t>cpu min. 9000 passmark, RAM min. 8GB, vnitřní paměť min. 128 GB SSD, min. 4x USB-A, min. 3x HDMI výstup, RJ-45, Bluetooth, Wi-Fi, MS Teams Rooms App s certifikací pro MS Teams Rooms</t>
  </si>
  <si>
    <t>min. 11"  dotykový displej, min. rozlišení 1920x1080px, pohybový senzor, Wi-Fi AP, Bluetooth, video vstup HDMI/USB-C s podporou napájení, RJ-45 (s podporou PoE), možnost připojení dalšího ovládacího panelu</t>
  </si>
  <si>
    <t>kamerový procesor AV hub pro připojení a podporu více kamer</t>
  </si>
  <si>
    <r>
      <t>min. rozlišení 4K (3840 × 2160px), min. 12x optický zoom,</t>
    </r>
    <r>
      <rPr>
        <sz val="11"/>
        <color rgb="FFFF0000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senzor min. 8 Mpx,</t>
    </r>
    <r>
      <rPr>
        <sz val="11"/>
        <color theme="1"/>
        <rFont val="Calibri"/>
        <family val="2"/>
        <charset val="238"/>
        <scheme val="minor"/>
      </rPr>
      <t xml:space="preserve"> integrovaný panoramatický objektiv, natáčení min. ±100° horizontálně, náklon +40°, -90° vertikálně, FoV 90°, automatické ostření, automatický výběr skupiny osob, automatický záběr hovořícího nebo prezentujícího, připojení pomocí RJ-45 (s podporou PoE)</t>
    </r>
    <r>
      <rPr>
        <b/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možnost instalace na trop a stěnu</t>
    </r>
  </si>
  <si>
    <t xml:space="preserve">rozlišení min.4K (3840x2160px) při 30 fps, připojení pomocí USB-C, spuštění sdílení pomocí hardwarového tlačítka na donglu, podpora OS Windows i MacOS </t>
  </si>
  <si>
    <t>room sensor</t>
  </si>
  <si>
    <t>až na 3 obrazovky přes HDMI porty</t>
  </si>
  <si>
    <t>Připojení drátových mikrofonů</t>
  </si>
  <si>
    <t xml:space="preserve">optické HDMI, HDMI, UTP, USB, audio, elektro rozvody (zásuvka přípojné místo) </t>
  </si>
  <si>
    <t>HDMI, UTP, USB</t>
  </si>
  <si>
    <t>montáž a zapojení jednotlivých komponent, organizace kabeláže (V zasedačkách kde jsou k dispozici potřebné kabely a průchody pro kabely, tak je využít. Pokud k dispozici nebudou, tak zalištování), zprovoznění a zaškolení obsluhy</t>
  </si>
  <si>
    <t>připojení</t>
  </si>
  <si>
    <t>tlačítko pro ztlumení</t>
  </si>
  <si>
    <t>kabelem, UTP</t>
  </si>
  <si>
    <t>7 500 Kč bez DPH</t>
  </si>
  <si>
    <t>stereo režim, frekvenční rozsah 100 Hz – 20 kHz</t>
  </si>
  <si>
    <t>výkon RMS</t>
  </si>
  <si>
    <t>min. 10W</t>
  </si>
  <si>
    <t>funkce</t>
  </si>
  <si>
    <t>potlačení zpětné vazby</t>
  </si>
  <si>
    <t>Bluetooth, RJ-45 (s podporou PoE), audio jack 3,5 mm</t>
  </si>
  <si>
    <t>PassMark - CPU Mark multithread min. 31 900, min. 14 fyzických jader (alespoň 6 performance jader) CPU, podpora Intel-VT nebo AMD-V</t>
  </si>
  <si>
    <t>min. 16GB, DDR5, 4000 MHz</t>
  </si>
  <si>
    <t>Porty přední/zadní panel</t>
  </si>
  <si>
    <t>min 3x USB-A (alespoň 3.2 Gen1), min 3x USB-A (USB 2.0), min 1xRJ45 (min. 1Gb ethernet), min 2x DP, min 2x HDMI, audio vstup/výstup, kombinovaný port sluchátka/mikrofon na předním panelu, min 3x USB-A (min. USB 3.2 Gen 2), min 1x USB-C (min USB 3.2 Gen2x2)</t>
  </si>
  <si>
    <t>možnost zamčení kensingtonem (nesmí být nano), TMP 2.0 čip</t>
  </si>
  <si>
    <t>min. 36 měsíců</t>
  </si>
  <si>
    <t>Bude použita karta z řádků 54-59</t>
  </si>
  <si>
    <r>
      <t>min. linkový audio input a output (2x RCA-in, 2x RCA-out, 1x 6,3 jack-in, 1x 6,3 jack-out), min. 2x USB-A, min. 1x USB-B, min.</t>
    </r>
    <r>
      <rPr>
        <b/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7x portů RJ-45 (s podporou PoE), umožňuje přepínání kamer, volby rozložení obrazu a zobrazení více kamer současně</t>
    </r>
  </si>
  <si>
    <t>ano, s pohybovým senzorem</t>
  </si>
  <si>
    <t>min. 6 modulů zároveň</t>
  </si>
  <si>
    <t>Extender pro připojení sestavy jako USB periferii</t>
  </si>
  <si>
    <t>Jednotka řídícího systému CRESTRON - MPC3-302-B a stolní stojan 
CRESTRON - TTK-MP/MPC/IPAC-B-T</t>
  </si>
  <si>
    <t>kompatibilní s interaktivním displejem výše</t>
  </si>
  <si>
    <t xml:space="preserve">nosnost </t>
  </si>
  <si>
    <t>nástěnné</t>
  </si>
  <si>
    <t>konstrukce</t>
  </si>
  <si>
    <t>sklopný</t>
  </si>
  <si>
    <t>min. 50 kg</t>
  </si>
  <si>
    <t>montáž a zapojení jednotlivých komponent, organizace kabeláže, zprovoznění a zaškolení obsluhy</t>
  </si>
  <si>
    <t>úhlopříčka</t>
  </si>
  <si>
    <t>min. 3840 x 2160 px (4K Ultra HD)</t>
  </si>
  <si>
    <t>technologie</t>
  </si>
  <si>
    <t>LED</t>
  </si>
  <si>
    <t>podsvícení</t>
  </si>
  <si>
    <t>Direct LED</t>
  </si>
  <si>
    <t>Obnovovací frekvence</t>
  </si>
  <si>
    <t>min. 50/60 Hz</t>
  </si>
  <si>
    <t>další vlastnosti obrazu</t>
  </si>
  <si>
    <t>HDR</t>
  </si>
  <si>
    <t xml:space="preserve">Bezdrátové připojení </t>
  </si>
  <si>
    <t>WiFi, Bluetooth, DLNA, Miracast, Apple AirPlay2, párování s mobilním zařízením</t>
  </si>
  <si>
    <t>ovladač</t>
  </si>
  <si>
    <t>Ano</t>
  </si>
  <si>
    <t>reproduktory</t>
  </si>
  <si>
    <t>Ano, min. výkon 20 W</t>
  </si>
  <si>
    <t>tunery</t>
  </si>
  <si>
    <t>min. DVB-T2 HEVC, DVB-S2, DVB-C</t>
  </si>
  <si>
    <t>typ</t>
  </si>
  <si>
    <t>Smart TV</t>
  </si>
  <si>
    <t>multimediální funkce</t>
  </si>
  <si>
    <t>přehrávání z USB, nahrávání na USB, světelný senzor</t>
  </si>
  <si>
    <t>rozměry bez podstavce</t>
  </si>
  <si>
    <t>max. 147 cm (šířka), 86cm (výška), 9 cm (hloubka)</t>
  </si>
  <si>
    <t>min. 3x HDMI, 2x USB, 1x LAN</t>
  </si>
  <si>
    <t>max. 23 kg</t>
  </si>
  <si>
    <t>Displeje pro N1001</t>
  </si>
  <si>
    <t>Obrazovka 65"</t>
  </si>
  <si>
    <t>Držák obrazovky</t>
  </si>
  <si>
    <t>Displeje pro P1029a, N2016, N4012</t>
  </si>
  <si>
    <t>panoramatická kamera</t>
  </si>
  <si>
    <t>USB dongle pro bezdrátový přenos obrazu z PC - 1 kus</t>
  </si>
  <si>
    <r>
      <t>inteligentní 360° kamera s rozlišením 10K, min. 2x širokoúhlý objektiv, min. 5x</t>
    </r>
    <r>
      <rPr>
        <sz val="11"/>
        <color rgb="FFFF0000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zoom, vestavené mikrofonní pole a reproduktor v těle kamery s dosahem min. 6m, funkce automatického záběru osob s rozpoznáváním hlasu a obličejů, připojení pomocí USB.</t>
    </r>
  </si>
  <si>
    <t>kompatibilní s obrazovkou 65" výše</t>
  </si>
  <si>
    <t>kompatibilní s televizí 65" výše</t>
  </si>
  <si>
    <t>Držák TV kloubový</t>
  </si>
  <si>
    <t xml:space="preserve">Držák TV sklopný </t>
  </si>
  <si>
    <t>min. 45 kg</t>
  </si>
  <si>
    <t xml:space="preserve">kloubový </t>
  </si>
  <si>
    <t>min.  + 7° / - 15°</t>
  </si>
  <si>
    <t>náklon horizontální</t>
  </si>
  <si>
    <t>náklon vertikální</t>
  </si>
  <si>
    <t>min. 120°</t>
  </si>
  <si>
    <t>41 000 Kč bez DPH</t>
  </si>
  <si>
    <t>44 000 Kč bez DPH</t>
  </si>
  <si>
    <t>5 500 Kč bez DPH</t>
  </si>
  <si>
    <t>max. 500 g</t>
  </si>
  <si>
    <t>min. 0,7 m</t>
  </si>
  <si>
    <t>6 500 Kč bez DPH</t>
  </si>
  <si>
    <t>OPS modul</t>
  </si>
  <si>
    <t>držák pro uchycení k displeji</t>
  </si>
  <si>
    <t>11 000 Kč bez DPH</t>
  </si>
  <si>
    <t>TFT LED</t>
  </si>
  <si>
    <t>min. 500 nits</t>
  </si>
  <si>
    <t>životnost podsvícení</t>
  </si>
  <si>
    <t>operační paměť</t>
  </si>
  <si>
    <t>úložný prostor</t>
  </si>
  <si>
    <t>min. 32 GB</t>
  </si>
  <si>
    <t>min. 4 GB</t>
  </si>
  <si>
    <t>min. 3x HDMI, 1x RS 232, 2x USB, 1x LAN</t>
  </si>
  <si>
    <t>Ano, min. 2x 10W</t>
  </si>
  <si>
    <t>max. 26 kg</t>
  </si>
  <si>
    <t>provoz 24/7</t>
  </si>
  <si>
    <t>Popis fungování učebny 
•	Učebna bude sloužit pro hybridní, případně online výuku a techniku budou obsluhovat primárně akademičtí pracovníci, tedy vyučující a musí mít k dispozici uživatelsky jednoduché prostředí. 
•	Zapnutí techniky, včetně nastavení kamer do výchozích pozic, jedním tlačítkem na ovládacím panelu (Interaktivní displej a kamery)
•	V katedrovém PC budou k dispozici video vstupy ze dvou PTZ kamer (jedna z kamer umístěná na horní hraně interaktivního displeje - záběr do publika, druhá kamera umístěna na stropě - záběr na vyučujícího, umístění kamery musí být zvoleno tak, že nejširší záběr musí obsahovat alespoň celý interaktivní displej a stanoviště vyučujícího u katedry) a také obraz z interaktivního displeje včetně překryvné vrstvy pro sdílení do online prostředí (typicky přes MS Teams). 
•	Zobrazení různých zdrojů signálu (PC nebo přípojné místo) na interaktivním panelu 
•	Vzdálené ovládání řídícího systému správcem učebny a pracovníkem AVC MENDELU</t>
  </si>
  <si>
    <t xml:space="preserve">Popis fungování zasedačky
• Zasedačky budou sloužit pro týmovou práci jak v lokální, tak online variantě
• Bude vybavena autonomní videokonferencí, ke které si mohou uživatelé připojit vlastní NTB drátově (HDMI/USB-C) i bezdrátově (USB dongle) a streamovat obraz do interaktivního panelu i online prostředí
</t>
  </si>
  <si>
    <t>Technická specifikace předmětu plnění</t>
  </si>
  <si>
    <t xml:space="preserve">Pokud je to možné, dodavatel uvede skutečnou hodnotu příslušného parametru, tj. nabízené technické parametry zařízení. V řádcích s nevyčíslitelnými parametry uvede dodavatel ANO/NE, tzn., zda zařízení splňuje nebo nesplňuje tento požadavek. V nabídce dodavatel zároveň předloží buď přímo technické nebo katalogové listy nabízených zařízení, nebo webové odkazy na ně, a to za účelem možnosti ověření dodavatelem uvedených parametrů. Nesplnění kteréhokoliv parametru je důvodem k vyloučení účastníka z další účasti ve veřejné zakázce. </t>
  </si>
  <si>
    <t>37 000 Kč bez DPH</t>
  </si>
  <si>
    <t>140 000 Kč bez DPH</t>
  </si>
  <si>
    <t>NÁZEV TYPU MÍSTNOSTI</t>
  </si>
  <si>
    <t>NÁZEV POLOŽKY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</si>
</sst>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Kč&quot;"/>
    <numFmt numFmtId="165" formatCode="#,##0.00\ _K_č"/>
  </numFmts>
  <fonts count="1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0"/>
      <color theme="1"/>
      <name val="Symbol"/>
      <family val="1"/>
      <charset val="2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8"/>
      <name val="Verdana"/>
      <family val="2"/>
      <charset val="238"/>
    </font>
    <font>
      <sz val="11"/>
      <name val="Calibri"/>
      <family val="2"/>
      <scheme val="minor"/>
    </font>
    <font>
      <b/>
      <sz val="14"/>
      <name val="Calibri"/>
      <family val="2"/>
      <charset val="238"/>
      <scheme val="minor"/>
    </font>
    <font>
      <b/>
      <sz val="11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2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rgb="FF000000"/>
      </patternFill>
    </fill>
    <fill>
      <patternFill patternType="solid">
        <fgColor rgb="FF92D050"/>
        <bgColor rgb="FF92D050"/>
      </patternFill>
    </fill>
  </fills>
  <borders count="6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rgb="FF000000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auto="1"/>
      </right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/>
      <bottom style="medium">
        <color rgb="FF000000"/>
      </bottom>
      <diagonal/>
    </border>
    <border>
      <left style="medium">
        <color rgb="FF000000"/>
      </left>
      <right style="thin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3">
    <xf numFmtId="0" fontId="0" fillId="0" borderId="0" xfId="0"/>
    <xf numFmtId="0" fontId="1" fillId="0" borderId="0" xfId="0" applyFont="1"/>
    <xf numFmtId="0" fontId="4" fillId="0" borderId="0" xfId="0" applyFont="1" applyAlignment="1">
      <alignment horizontal="left" vertical="center" indent="6"/>
    </xf>
    <xf numFmtId="0" fontId="0" fillId="0" borderId="0" xfId="0" applyAlignment="1">
      <alignment horizontal="left"/>
    </xf>
    <xf numFmtId="0" fontId="1" fillId="5" borderId="4" xfId="0" applyFont="1" applyFill="1" applyBorder="1" applyAlignment="1">
      <alignment horizontal="center" vertical="top"/>
    </xf>
    <xf numFmtId="0" fontId="1" fillId="0" borderId="0" xfId="0" applyFont="1" applyAlignment="1">
      <alignment horizontal="right"/>
    </xf>
    <xf numFmtId="3" fontId="1" fillId="0" borderId="0" xfId="0" applyNumberFormat="1" applyFont="1"/>
    <xf numFmtId="0" fontId="1" fillId="4" borderId="3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 vertical="top"/>
    </xf>
    <xf numFmtId="0" fontId="0" fillId="2" borderId="1" xfId="0" applyFill="1" applyBorder="1" applyAlignment="1">
      <alignment vertical="center" wrapText="1"/>
    </xf>
    <xf numFmtId="165" fontId="1" fillId="0" borderId="0" xfId="0" applyNumberFormat="1" applyFont="1"/>
    <xf numFmtId="0" fontId="0" fillId="3" borderId="15" xfId="0" applyFill="1" applyBorder="1" applyAlignment="1" applyProtection="1">
      <alignment wrapText="1"/>
      <protection locked="0"/>
    </xf>
    <xf numFmtId="0" fontId="0" fillId="3" borderId="19" xfId="0" applyFill="1" applyBorder="1" applyAlignment="1" applyProtection="1">
      <alignment vertical="center" wrapText="1"/>
      <protection locked="0"/>
    </xf>
    <xf numFmtId="0" fontId="0" fillId="2" borderId="1" xfId="0" applyFill="1" applyBorder="1" applyAlignment="1">
      <alignment wrapText="1"/>
    </xf>
    <xf numFmtId="0" fontId="0" fillId="3" borderId="20" xfId="0" applyFill="1" applyBorder="1" applyAlignment="1" applyProtection="1">
      <alignment wrapText="1"/>
      <protection locked="0"/>
    </xf>
    <xf numFmtId="0" fontId="0" fillId="3" borderId="27" xfId="0" applyFill="1" applyBorder="1" applyAlignment="1" applyProtection="1">
      <alignment wrapText="1"/>
      <protection locked="0"/>
    </xf>
    <xf numFmtId="0" fontId="5" fillId="2" borderId="4" xfId="0" applyFont="1" applyFill="1" applyBorder="1" applyAlignment="1">
      <alignment wrapText="1"/>
    </xf>
    <xf numFmtId="164" fontId="0" fillId="3" borderId="31" xfId="0" applyNumberFormat="1" applyFill="1" applyBorder="1" applyProtection="1">
      <protection locked="0"/>
    </xf>
    <xf numFmtId="0" fontId="0" fillId="7" borderId="25" xfId="0" applyFill="1" applyBorder="1" applyAlignment="1">
      <alignment horizontal="center"/>
    </xf>
    <xf numFmtId="164" fontId="0" fillId="7" borderId="25" xfId="0" applyNumberFormat="1" applyFill="1" applyBorder="1"/>
    <xf numFmtId="164" fontId="0" fillId="7" borderId="26" xfId="0" applyNumberFormat="1" applyFill="1" applyBorder="1"/>
    <xf numFmtId="0" fontId="0" fillId="0" borderId="0" xfId="0" applyAlignment="1">
      <alignment wrapText="1"/>
    </xf>
    <xf numFmtId="0" fontId="1" fillId="6" borderId="23" xfId="0" applyFont="1" applyFill="1" applyBorder="1" applyAlignment="1">
      <alignment horizontal="left" vertical="top"/>
    </xf>
    <xf numFmtId="0" fontId="0" fillId="2" borderId="36" xfId="0" applyFill="1" applyBorder="1" applyAlignment="1">
      <alignment wrapText="1"/>
    </xf>
    <xf numFmtId="0" fontId="0" fillId="3" borderId="37" xfId="0" applyFill="1" applyBorder="1" applyAlignment="1" applyProtection="1">
      <alignment wrapText="1"/>
      <protection locked="0"/>
    </xf>
    <xf numFmtId="164" fontId="0" fillId="0" borderId="0" xfId="0" applyNumberFormat="1" applyProtection="1">
      <protection locked="0"/>
    </xf>
    <xf numFmtId="164" fontId="0" fillId="0" borderId="0" xfId="0" applyNumberFormat="1"/>
    <xf numFmtId="20" fontId="5" fillId="2" borderId="4" xfId="0" applyNumberFormat="1" applyFont="1" applyFill="1" applyBorder="1" applyAlignment="1">
      <alignment horizontal="left" wrapText="1"/>
    </xf>
    <xf numFmtId="0" fontId="0" fillId="0" borderId="28" xfId="0" applyBorder="1" applyAlignment="1">
      <alignment wrapText="1"/>
    </xf>
    <xf numFmtId="0" fontId="5" fillId="2" borderId="1" xfId="0" applyFont="1" applyFill="1" applyBorder="1" applyAlignment="1">
      <alignment wrapText="1"/>
    </xf>
    <xf numFmtId="0" fontId="5" fillId="2" borderId="36" xfId="0" applyFont="1" applyFill="1" applyBorder="1" applyAlignment="1">
      <alignment wrapText="1"/>
    </xf>
    <xf numFmtId="0" fontId="7" fillId="10" borderId="0" xfId="0" applyFont="1" applyFill="1" applyAlignment="1">
      <alignment horizontal="justify" vertical="top" wrapText="1"/>
    </xf>
    <xf numFmtId="0" fontId="1" fillId="0" borderId="30" xfId="0" applyFont="1" applyBorder="1" applyAlignment="1">
      <alignment wrapText="1"/>
    </xf>
    <xf numFmtId="0" fontId="0" fillId="2" borderId="41" xfId="0" applyFill="1" applyBorder="1" applyAlignment="1">
      <alignment wrapText="1"/>
    </xf>
    <xf numFmtId="0" fontId="0" fillId="3" borderId="19" xfId="0" applyFill="1" applyBorder="1" applyAlignment="1" applyProtection="1">
      <alignment wrapText="1"/>
      <protection locked="0"/>
    </xf>
    <xf numFmtId="0" fontId="5" fillId="0" borderId="42" xfId="0" applyFont="1" applyBorder="1" applyAlignment="1">
      <alignment vertical="center" wrapText="1"/>
    </xf>
    <xf numFmtId="0" fontId="0" fillId="2" borderId="41" xfId="0" applyFill="1" applyBorder="1" applyAlignment="1">
      <alignment horizontal="left" vertical="top" wrapText="1"/>
    </xf>
    <xf numFmtId="0" fontId="0" fillId="0" borderId="35" xfId="0" applyBorder="1" applyAlignment="1">
      <alignment wrapText="1"/>
    </xf>
    <xf numFmtId="0" fontId="0" fillId="3" borderId="22" xfId="0" applyFill="1" applyBorder="1" applyAlignment="1" applyProtection="1">
      <alignment horizontal="left" vertical="top" wrapText="1"/>
      <protection locked="0"/>
    </xf>
    <xf numFmtId="0" fontId="0" fillId="3" borderId="23" xfId="0" applyFill="1" applyBorder="1" applyAlignment="1" applyProtection="1">
      <alignment horizontal="left" vertical="top" wrapText="1"/>
      <protection locked="0"/>
    </xf>
    <xf numFmtId="0" fontId="0" fillId="3" borderId="38" xfId="0" applyFill="1" applyBorder="1" applyAlignment="1" applyProtection="1">
      <alignment horizontal="left" vertical="top" wrapText="1"/>
      <protection locked="0"/>
    </xf>
    <xf numFmtId="164" fontId="0" fillId="3" borderId="49" xfId="0" applyNumberFormat="1" applyFill="1" applyBorder="1" applyProtection="1">
      <protection locked="0"/>
    </xf>
    <xf numFmtId="0" fontId="0" fillId="0" borderId="0" xfId="0" applyAlignment="1">
      <alignment horizontal="left" vertical="top" wrapText="1"/>
    </xf>
    <xf numFmtId="0" fontId="0" fillId="0" borderId="0" xfId="0" applyAlignment="1" applyProtection="1">
      <alignment vertical="center" wrapText="1"/>
      <protection locked="0"/>
    </xf>
    <xf numFmtId="0" fontId="0" fillId="0" borderId="48" xfId="0" applyBorder="1"/>
    <xf numFmtId="165" fontId="1" fillId="0" borderId="49" xfId="0" applyNumberFormat="1" applyFont="1" applyBorder="1"/>
    <xf numFmtId="165" fontId="1" fillId="0" borderId="25" xfId="0" applyNumberFormat="1" applyFont="1" applyBorder="1"/>
    <xf numFmtId="165" fontId="1" fillId="0" borderId="26" xfId="0" applyNumberFormat="1" applyFont="1" applyBorder="1"/>
    <xf numFmtId="0" fontId="0" fillId="0" borderId="29" xfId="0" applyBorder="1" applyAlignment="1">
      <alignment wrapText="1"/>
    </xf>
    <xf numFmtId="0" fontId="0" fillId="0" borderId="28" xfId="0" applyBorder="1" applyAlignment="1">
      <alignment vertical="center" wrapText="1"/>
    </xf>
    <xf numFmtId="0" fontId="1" fillId="0" borderId="31" xfId="0" applyFont="1" applyBorder="1" applyAlignment="1">
      <alignment horizontal="right"/>
    </xf>
    <xf numFmtId="0" fontId="0" fillId="3" borderId="10" xfId="0" applyFill="1" applyBorder="1" applyAlignment="1" applyProtection="1">
      <alignment wrapText="1"/>
      <protection locked="0"/>
    </xf>
    <xf numFmtId="0" fontId="2" fillId="11" borderId="23" xfId="0" applyFont="1" applyFill="1" applyBorder="1" applyAlignment="1">
      <alignment horizontal="center" vertical="center" wrapText="1"/>
    </xf>
    <xf numFmtId="0" fontId="0" fillId="2" borderId="4" xfId="0" applyFill="1" applyBorder="1" applyAlignment="1">
      <alignment vertical="center" wrapText="1"/>
    </xf>
    <xf numFmtId="0" fontId="0" fillId="2" borderId="41" xfId="0" applyFill="1" applyBorder="1" applyAlignment="1">
      <alignment vertical="center" wrapText="1"/>
    </xf>
    <xf numFmtId="0" fontId="0" fillId="3" borderId="32" xfId="0" applyFill="1" applyBorder="1" applyAlignment="1" applyProtection="1">
      <alignment vertical="top" wrapText="1"/>
      <protection locked="0"/>
    </xf>
    <xf numFmtId="0" fontId="0" fillId="3" borderId="0" xfId="0" applyFill="1" applyAlignment="1" applyProtection="1">
      <alignment vertical="top" wrapText="1"/>
      <protection locked="0"/>
    </xf>
    <xf numFmtId="164" fontId="0" fillId="3" borderId="35" xfId="0" applyNumberFormat="1" applyFill="1" applyBorder="1" applyProtection="1">
      <protection locked="0"/>
    </xf>
    <xf numFmtId="0" fontId="0" fillId="7" borderId="36" xfId="0" applyFill="1" applyBorder="1" applyAlignment="1">
      <alignment horizontal="center"/>
    </xf>
    <xf numFmtId="164" fontId="0" fillId="7" borderId="36" xfId="0" applyNumberFormat="1" applyFill="1" applyBorder="1"/>
    <xf numFmtId="164" fontId="0" fillId="7" borderId="37" xfId="0" applyNumberFormat="1" applyFill="1" applyBorder="1"/>
    <xf numFmtId="0" fontId="8" fillId="3" borderId="10" xfId="0" applyFont="1" applyFill="1" applyBorder="1" applyAlignment="1" applyProtection="1">
      <alignment wrapText="1"/>
      <protection locked="0"/>
    </xf>
    <xf numFmtId="0" fontId="8" fillId="12" borderId="1" xfId="0" applyFont="1" applyFill="1" applyBorder="1" applyAlignment="1">
      <alignment wrapText="1"/>
    </xf>
    <xf numFmtId="0" fontId="6" fillId="2" borderId="40" xfId="0" applyFont="1" applyFill="1" applyBorder="1" applyAlignment="1">
      <alignment wrapText="1"/>
    </xf>
    <xf numFmtId="0" fontId="6" fillId="2" borderId="13" xfId="0" applyFont="1" applyFill="1" applyBorder="1" applyAlignment="1">
      <alignment wrapText="1"/>
    </xf>
    <xf numFmtId="0" fontId="5" fillId="2" borderId="1" xfId="0" applyFont="1" applyFill="1" applyBorder="1" applyAlignment="1">
      <alignment vertical="center" wrapText="1"/>
    </xf>
    <xf numFmtId="0" fontId="0" fillId="0" borderId="54" xfId="0" applyBorder="1" applyAlignment="1">
      <alignment vertical="top" wrapText="1"/>
    </xf>
    <xf numFmtId="0" fontId="0" fillId="3" borderId="10" xfId="0" applyFill="1" applyBorder="1" applyAlignment="1" applyProtection="1">
      <alignment horizontal="left" vertical="top" wrapText="1"/>
      <protection locked="0"/>
    </xf>
    <xf numFmtId="0" fontId="1" fillId="0" borderId="28" xfId="0" applyFont="1" applyBorder="1" applyAlignment="1">
      <alignment wrapText="1"/>
    </xf>
    <xf numFmtId="0" fontId="1" fillId="3" borderId="15" xfId="0" applyFont="1" applyFill="1" applyBorder="1" applyAlignment="1">
      <alignment wrapText="1"/>
    </xf>
    <xf numFmtId="0" fontId="5" fillId="0" borderId="28" xfId="0" applyFont="1" applyBorder="1" applyAlignment="1">
      <alignment vertical="center" wrapText="1"/>
    </xf>
    <xf numFmtId="0" fontId="5" fillId="0" borderId="29" xfId="0" applyFont="1" applyBorder="1" applyAlignment="1">
      <alignment vertical="center" wrapText="1"/>
    </xf>
    <xf numFmtId="0" fontId="5" fillId="2" borderId="1" xfId="0" applyFont="1" applyFill="1" applyBorder="1" applyAlignment="1">
      <alignment horizontal="left" wrapText="1"/>
    </xf>
    <xf numFmtId="0" fontId="0" fillId="0" borderId="57" xfId="0" applyBorder="1" applyAlignment="1">
      <alignment vertical="center" wrapText="1"/>
    </xf>
    <xf numFmtId="0" fontId="0" fillId="2" borderId="58" xfId="0" applyFill="1" applyBorder="1" applyAlignment="1">
      <alignment wrapText="1"/>
    </xf>
    <xf numFmtId="0" fontId="6" fillId="3" borderId="53" xfId="0" applyFont="1" applyFill="1" applyBorder="1" applyAlignment="1">
      <alignment horizontal="left" wrapText="1"/>
    </xf>
    <xf numFmtId="0" fontId="0" fillId="0" borderId="8" xfId="0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41" xfId="0" applyBorder="1" applyAlignment="1">
      <alignment vertical="center" wrapText="1"/>
    </xf>
    <xf numFmtId="0" fontId="0" fillId="3" borderId="44" xfId="0" applyFill="1" applyBorder="1" applyAlignment="1" applyProtection="1">
      <alignment horizontal="left" vertical="top" wrapText="1"/>
      <protection locked="0"/>
    </xf>
    <xf numFmtId="0" fontId="0" fillId="3" borderId="47" xfId="0" applyFill="1" applyBorder="1" applyAlignment="1" applyProtection="1">
      <alignment horizontal="left" vertical="top" wrapText="1"/>
      <protection locked="0"/>
    </xf>
    <xf numFmtId="0" fontId="0" fillId="2" borderId="8" xfId="0" applyFill="1" applyBorder="1" applyAlignment="1">
      <alignment wrapText="1"/>
    </xf>
    <xf numFmtId="0" fontId="0" fillId="0" borderId="42" xfId="0" applyBorder="1" applyAlignment="1">
      <alignment vertical="top" wrapText="1"/>
    </xf>
    <xf numFmtId="0" fontId="0" fillId="0" borderId="59" xfId="0" applyBorder="1" applyAlignment="1">
      <alignment vertical="center" wrapText="1"/>
    </xf>
    <xf numFmtId="0" fontId="6" fillId="3" borderId="15" xfId="0" applyFont="1" applyFill="1" applyBorder="1" applyAlignment="1">
      <alignment horizontal="left" wrapText="1"/>
    </xf>
    <xf numFmtId="0" fontId="8" fillId="13" borderId="3" xfId="0" applyFont="1" applyFill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5" fillId="2" borderId="4" xfId="0" applyFont="1" applyFill="1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0" fillId="2" borderId="3" xfId="0" applyFill="1" applyBorder="1" applyAlignment="1">
      <alignment vertical="center" wrapText="1"/>
    </xf>
    <xf numFmtId="0" fontId="5" fillId="0" borderId="18" xfId="0" applyFont="1" applyBorder="1" applyAlignment="1">
      <alignment vertical="center" wrapText="1"/>
    </xf>
    <xf numFmtId="0" fontId="5" fillId="0" borderId="35" xfId="0" applyFont="1" applyBorder="1" applyAlignment="1">
      <alignment vertical="center" wrapText="1"/>
    </xf>
    <xf numFmtId="0" fontId="1" fillId="0" borderId="21" xfId="0" applyFont="1" applyBorder="1" applyAlignment="1">
      <alignment wrapText="1"/>
    </xf>
    <xf numFmtId="0" fontId="0" fillId="3" borderId="19" xfId="0" applyFill="1" applyBorder="1" applyAlignment="1" applyProtection="1">
      <alignment horizontal="center" wrapText="1"/>
      <protection locked="0"/>
    </xf>
    <xf numFmtId="0" fontId="0" fillId="0" borderId="54" xfId="0" applyBorder="1" applyAlignment="1">
      <alignment wrapText="1"/>
    </xf>
    <xf numFmtId="0" fontId="0" fillId="0" borderId="50" xfId="0" applyBorder="1" applyAlignment="1">
      <alignment wrapText="1"/>
    </xf>
    <xf numFmtId="0" fontId="1" fillId="0" borderId="9" xfId="0" applyFont="1" applyBorder="1" applyAlignment="1">
      <alignment wrapText="1"/>
    </xf>
    <xf numFmtId="0" fontId="0" fillId="0" borderId="5" xfId="0" applyBorder="1" applyAlignment="1">
      <alignment wrapText="1"/>
    </xf>
    <xf numFmtId="0" fontId="10" fillId="0" borderId="30" xfId="0" applyFont="1" applyBorder="1" applyAlignment="1">
      <alignment wrapText="1"/>
    </xf>
    <xf numFmtId="0" fontId="12" fillId="0" borderId="1" xfId="0" applyFont="1" applyBorder="1" applyAlignment="1">
      <alignment wrapText="1"/>
    </xf>
    <xf numFmtId="0" fontId="13" fillId="0" borderId="1" xfId="0" applyFont="1" applyBorder="1" applyAlignment="1">
      <alignment vertical="center" wrapText="1"/>
    </xf>
    <xf numFmtId="0" fontId="12" fillId="0" borderId="3" xfId="0" applyFont="1" applyBorder="1" applyAlignment="1">
      <alignment wrapText="1"/>
    </xf>
    <xf numFmtId="0" fontId="0" fillId="2" borderId="36" xfId="0" applyFill="1" applyBorder="1" applyAlignment="1">
      <alignment vertical="center" wrapText="1"/>
    </xf>
    <xf numFmtId="0" fontId="5" fillId="0" borderId="51" xfId="0" applyFont="1" applyBorder="1" applyAlignment="1">
      <alignment vertical="center" wrapText="1"/>
    </xf>
    <xf numFmtId="0" fontId="5" fillId="0" borderId="56" xfId="0" applyFont="1" applyBorder="1" applyAlignment="1">
      <alignment vertical="center" wrapText="1"/>
    </xf>
    <xf numFmtId="0" fontId="0" fillId="0" borderId="56" xfId="0" applyBorder="1" applyAlignment="1">
      <alignment wrapText="1"/>
    </xf>
    <xf numFmtId="164" fontId="0" fillId="9" borderId="34" xfId="0" applyNumberFormat="1" applyFill="1" applyBorder="1" applyAlignment="1" applyProtection="1">
      <alignment horizontal="center"/>
      <protection locked="0"/>
    </xf>
    <xf numFmtId="164" fontId="0" fillId="9" borderId="32" xfId="0" applyNumberFormat="1" applyFill="1" applyBorder="1" applyAlignment="1" applyProtection="1">
      <alignment horizontal="center"/>
      <protection locked="0"/>
    </xf>
    <xf numFmtId="164" fontId="0" fillId="9" borderId="44" xfId="0" applyNumberFormat="1" applyFill="1" applyBorder="1" applyAlignment="1" applyProtection="1">
      <alignment horizontal="center"/>
      <protection locked="0"/>
    </xf>
    <xf numFmtId="164" fontId="0" fillId="9" borderId="33" xfId="0" applyNumberFormat="1" applyFill="1" applyBorder="1" applyAlignment="1" applyProtection="1">
      <alignment horizontal="center"/>
      <protection locked="0"/>
    </xf>
    <xf numFmtId="164" fontId="0" fillId="9" borderId="0" xfId="0" applyNumberFormat="1" applyFill="1" applyBorder="1" applyAlignment="1" applyProtection="1">
      <alignment horizontal="center"/>
      <protection locked="0"/>
    </xf>
    <xf numFmtId="164" fontId="0" fillId="9" borderId="10" xfId="0" applyNumberFormat="1" applyFill="1" applyBorder="1" applyAlignment="1" applyProtection="1">
      <alignment horizontal="center"/>
      <protection locked="0"/>
    </xf>
    <xf numFmtId="164" fontId="0" fillId="9" borderId="39" xfId="0" applyNumberFormat="1" applyFill="1" applyBorder="1" applyAlignment="1" applyProtection="1">
      <alignment horizontal="center"/>
      <protection locked="0"/>
    </xf>
    <xf numFmtId="164" fontId="0" fillId="9" borderId="46" xfId="0" applyNumberFormat="1" applyFill="1" applyBorder="1" applyAlignment="1" applyProtection="1">
      <alignment horizontal="center"/>
      <protection locked="0"/>
    </xf>
    <xf numFmtId="164" fontId="0" fillId="9" borderId="47" xfId="0" applyNumberFormat="1" applyFill="1" applyBorder="1" applyAlignment="1" applyProtection="1">
      <alignment horizontal="center"/>
      <protection locked="0"/>
    </xf>
    <xf numFmtId="0" fontId="3" fillId="0" borderId="60" xfId="0" applyFont="1" applyBorder="1" applyAlignment="1">
      <alignment horizontal="center" vertical="top" wrapText="1"/>
    </xf>
    <xf numFmtId="0" fontId="3" fillId="0" borderId="48" xfId="0" applyFont="1" applyBorder="1" applyAlignment="1">
      <alignment horizontal="center" vertical="top" wrapText="1"/>
    </xf>
    <xf numFmtId="0" fontId="3" fillId="0" borderId="61" xfId="0" applyFont="1" applyBorder="1" applyAlignment="1">
      <alignment horizontal="center" vertical="top" wrapText="1"/>
    </xf>
    <xf numFmtId="0" fontId="1" fillId="6" borderId="22" xfId="0" applyFont="1" applyFill="1" applyBorder="1" applyAlignment="1">
      <alignment horizontal="center" vertical="top" wrapText="1"/>
    </xf>
    <xf numFmtId="0" fontId="1" fillId="6" borderId="23" xfId="0" applyFont="1" applyFill="1" applyBorder="1" applyAlignment="1">
      <alignment horizontal="center" vertical="top" wrapText="1"/>
    </xf>
    <xf numFmtId="0" fontId="1" fillId="6" borderId="38" xfId="0" applyFont="1" applyFill="1" applyBorder="1" applyAlignment="1">
      <alignment horizontal="center" vertical="top" wrapText="1"/>
    </xf>
    <xf numFmtId="164" fontId="0" fillId="9" borderId="34" xfId="0" applyNumberFormat="1" applyFill="1" applyBorder="1" applyAlignment="1">
      <alignment horizontal="center"/>
    </xf>
    <xf numFmtId="164" fontId="0" fillId="9" borderId="32" xfId="0" applyNumberFormat="1" applyFill="1" applyBorder="1" applyAlignment="1">
      <alignment horizontal="center"/>
    </xf>
    <xf numFmtId="164" fontId="0" fillId="9" borderId="44" xfId="0" applyNumberFormat="1" applyFill="1" applyBorder="1" applyAlignment="1">
      <alignment horizontal="center"/>
    </xf>
    <xf numFmtId="0" fontId="6" fillId="2" borderId="52" xfId="0" applyFont="1" applyFill="1" applyBorder="1" applyAlignment="1">
      <alignment horizontal="left" wrapText="1"/>
    </xf>
    <xf numFmtId="0" fontId="6" fillId="2" borderId="53" xfId="0" applyFont="1" applyFill="1" applyBorder="1" applyAlignment="1">
      <alignment horizontal="left" wrapText="1"/>
    </xf>
    <xf numFmtId="0" fontId="9" fillId="11" borderId="23" xfId="0" applyFont="1" applyFill="1" applyBorder="1" applyAlignment="1">
      <alignment horizontal="center" vertical="center" wrapText="1"/>
    </xf>
    <xf numFmtId="0" fontId="9" fillId="11" borderId="38" xfId="0" applyFont="1" applyFill="1" applyBorder="1" applyAlignment="1">
      <alignment horizontal="center" vertical="center" wrapText="1"/>
    </xf>
    <xf numFmtId="0" fontId="2" fillId="11" borderId="22" xfId="0" applyFont="1" applyFill="1" applyBorder="1" applyAlignment="1">
      <alignment horizontal="center" vertical="center" wrapText="1"/>
    </xf>
    <xf numFmtId="0" fontId="2" fillId="11" borderId="23" xfId="0" applyFont="1" applyFill="1" applyBorder="1" applyAlignment="1">
      <alignment horizontal="center" vertical="center" wrapText="1"/>
    </xf>
    <xf numFmtId="0" fontId="2" fillId="11" borderId="38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left" wrapText="1"/>
    </xf>
    <xf numFmtId="0" fontId="6" fillId="2" borderId="13" xfId="0" applyFont="1" applyFill="1" applyBorder="1" applyAlignment="1">
      <alignment horizontal="left" wrapText="1"/>
    </xf>
    <xf numFmtId="164" fontId="0" fillId="9" borderId="0" xfId="0" applyNumberFormat="1" applyFill="1" applyAlignment="1" applyProtection="1">
      <alignment horizontal="center"/>
      <protection locked="0"/>
    </xf>
    <xf numFmtId="164" fontId="0" fillId="9" borderId="33" xfId="0" applyNumberFormat="1" applyFill="1" applyBorder="1" applyAlignment="1">
      <alignment horizontal="center"/>
    </xf>
    <xf numFmtId="164" fontId="0" fillId="9" borderId="0" xfId="0" applyNumberFormat="1" applyFill="1" applyAlignment="1">
      <alignment horizontal="center"/>
    </xf>
    <xf numFmtId="164" fontId="0" fillId="9" borderId="10" xfId="0" applyNumberFormat="1" applyFill="1" applyBorder="1" applyAlignment="1">
      <alignment horizontal="center"/>
    </xf>
    <xf numFmtId="0" fontId="9" fillId="11" borderId="22" xfId="0" applyFont="1" applyFill="1" applyBorder="1" applyAlignment="1">
      <alignment horizontal="center" vertical="center" wrapText="1"/>
    </xf>
    <xf numFmtId="0" fontId="0" fillId="9" borderId="34" xfId="0" applyFill="1" applyBorder="1" applyAlignment="1">
      <alignment horizontal="center"/>
    </xf>
    <xf numFmtId="0" fontId="0" fillId="9" borderId="32" xfId="0" applyFill="1" applyBorder="1" applyAlignment="1">
      <alignment horizontal="center"/>
    </xf>
    <xf numFmtId="0" fontId="0" fillId="9" borderId="33" xfId="0" applyFill="1" applyBorder="1" applyAlignment="1">
      <alignment horizontal="center"/>
    </xf>
    <xf numFmtId="0" fontId="0" fillId="9" borderId="0" xfId="0" applyFill="1" applyAlignment="1">
      <alignment horizontal="center"/>
    </xf>
    <xf numFmtId="0" fontId="0" fillId="9" borderId="39" xfId="0" applyFill="1" applyBorder="1" applyAlignment="1">
      <alignment horizontal="center"/>
    </xf>
    <xf numFmtId="0" fontId="0" fillId="9" borderId="46" xfId="0" applyFill="1" applyBorder="1" applyAlignment="1">
      <alignment horizontal="center"/>
    </xf>
    <xf numFmtId="0" fontId="10" fillId="2" borderId="40" xfId="0" applyFont="1" applyFill="1" applyBorder="1" applyAlignment="1">
      <alignment horizontal="left" wrapText="1"/>
    </xf>
    <xf numFmtId="0" fontId="10" fillId="2" borderId="13" xfId="0" applyFont="1" applyFill="1" applyBorder="1" applyAlignment="1">
      <alignment horizontal="left" wrapText="1"/>
    </xf>
    <xf numFmtId="0" fontId="14" fillId="11" borderId="22" xfId="0" applyFont="1" applyFill="1" applyBorder="1" applyAlignment="1">
      <alignment horizontal="center" vertical="center" wrapText="1"/>
    </xf>
    <xf numFmtId="0" fontId="14" fillId="11" borderId="33" xfId="0" applyFont="1" applyFill="1" applyBorder="1" applyAlignment="1">
      <alignment horizontal="center" vertical="center" wrapText="1"/>
    </xf>
    <xf numFmtId="0" fontId="1" fillId="2" borderId="52" xfId="0" applyFont="1" applyFill="1" applyBorder="1" applyAlignment="1">
      <alignment horizontal="left" wrapText="1"/>
    </xf>
    <xf numFmtId="0" fontId="1" fillId="2" borderId="53" xfId="0" applyFont="1" applyFill="1" applyBorder="1" applyAlignment="1">
      <alignment horizontal="left" wrapText="1"/>
    </xf>
    <xf numFmtId="0" fontId="0" fillId="3" borderId="32" xfId="0" applyFill="1" applyBorder="1" applyAlignment="1" applyProtection="1">
      <alignment horizontal="left" vertical="top" wrapText="1"/>
      <protection locked="0"/>
    </xf>
    <xf numFmtId="0" fontId="0" fillId="3" borderId="0" xfId="0" applyFill="1" applyAlignment="1" applyProtection="1">
      <alignment horizontal="left" vertical="top" wrapText="1"/>
      <protection locked="0"/>
    </xf>
    <xf numFmtId="0" fontId="6" fillId="2" borderId="40" xfId="0" applyFont="1" applyFill="1" applyBorder="1" applyAlignment="1">
      <alignment horizontal="left" vertical="top" wrapText="1"/>
    </xf>
    <xf numFmtId="0" fontId="6" fillId="2" borderId="13" xfId="0" applyFont="1" applyFill="1" applyBorder="1" applyAlignment="1">
      <alignment horizontal="left" vertical="top" wrapText="1"/>
    </xf>
    <xf numFmtId="164" fontId="0" fillId="9" borderId="48" xfId="0" applyNumberFormat="1" applyFill="1" applyBorder="1" applyAlignment="1" applyProtection="1">
      <alignment horizontal="center"/>
      <protection locked="0"/>
    </xf>
    <xf numFmtId="0" fontId="1" fillId="2" borderId="40" xfId="0" applyFont="1" applyFill="1" applyBorder="1" applyAlignment="1">
      <alignment horizontal="left" wrapText="1"/>
    </xf>
    <xf numFmtId="0" fontId="1" fillId="2" borderId="13" xfId="0" applyFont="1" applyFill="1" applyBorder="1" applyAlignment="1">
      <alignment horizontal="left" wrapText="1"/>
    </xf>
    <xf numFmtId="164" fontId="0" fillId="9" borderId="60" xfId="0" applyNumberFormat="1" applyFill="1" applyBorder="1" applyAlignment="1">
      <alignment horizontal="center"/>
    </xf>
    <xf numFmtId="164" fontId="0" fillId="9" borderId="48" xfId="0" applyNumberFormat="1" applyFill="1" applyBorder="1" applyAlignment="1">
      <alignment horizontal="center"/>
    </xf>
    <xf numFmtId="164" fontId="0" fillId="9" borderId="61" xfId="0" applyNumberFormat="1" applyFill="1" applyBorder="1" applyAlignment="1">
      <alignment horizontal="center"/>
    </xf>
    <xf numFmtId="164" fontId="0" fillId="9" borderId="39" xfId="0" applyNumberFormat="1" applyFill="1" applyBorder="1" applyAlignment="1">
      <alignment horizontal="center"/>
    </xf>
    <xf numFmtId="164" fontId="0" fillId="9" borderId="46" xfId="0" applyNumberFormat="1" applyFill="1" applyBorder="1" applyAlignment="1">
      <alignment horizontal="center"/>
    </xf>
    <xf numFmtId="164" fontId="0" fillId="9" borderId="47" xfId="0" applyNumberFormat="1" applyFill="1" applyBorder="1" applyAlignment="1">
      <alignment horizontal="center"/>
    </xf>
    <xf numFmtId="0" fontId="5" fillId="2" borderId="3" xfId="0" applyFont="1" applyFill="1" applyBorder="1" applyAlignment="1">
      <alignment horizontal="left" vertical="top" wrapText="1"/>
    </xf>
    <xf numFmtId="0" fontId="5" fillId="2" borderId="8" xfId="0" applyFont="1" applyFill="1" applyBorder="1" applyAlignment="1">
      <alignment horizontal="left" vertical="top" wrapText="1"/>
    </xf>
    <xf numFmtId="0" fontId="5" fillId="2" borderId="36" xfId="0" applyFont="1" applyFill="1" applyBorder="1" applyAlignment="1">
      <alignment horizontal="left" vertical="top" wrapText="1"/>
    </xf>
    <xf numFmtId="0" fontId="6" fillId="3" borderId="55" xfId="0" applyFont="1" applyFill="1" applyBorder="1" applyAlignment="1">
      <alignment horizontal="center" wrapText="1"/>
    </xf>
    <xf numFmtId="0" fontId="6" fillId="3" borderId="10" xfId="0" applyFont="1" applyFill="1" applyBorder="1" applyAlignment="1">
      <alignment horizontal="center" wrapText="1"/>
    </xf>
    <xf numFmtId="0" fontId="6" fillId="3" borderId="47" xfId="0" applyFont="1" applyFill="1" applyBorder="1" applyAlignment="1">
      <alignment horizontal="center" wrapText="1"/>
    </xf>
    <xf numFmtId="0" fontId="0" fillId="0" borderId="0" xfId="0" applyAlignment="1">
      <alignment horizontal="left" vertical="top" wrapText="1"/>
    </xf>
    <xf numFmtId="0" fontId="0" fillId="2" borderId="14" xfId="0" applyFill="1" applyBorder="1" applyAlignment="1">
      <alignment horizontal="left" vertical="top" wrapText="1"/>
    </xf>
    <xf numFmtId="0" fontId="0" fillId="2" borderId="6" xfId="0" applyFill="1" applyBorder="1" applyAlignment="1">
      <alignment horizontal="left" vertical="top" wrapText="1"/>
    </xf>
    <xf numFmtId="0" fontId="0" fillId="2" borderId="7" xfId="0" applyFill="1" applyBorder="1" applyAlignment="1">
      <alignment horizontal="left" vertical="top" wrapText="1"/>
    </xf>
    <xf numFmtId="0" fontId="0" fillId="2" borderId="16" xfId="0" applyFill="1" applyBorder="1" applyAlignment="1">
      <alignment horizontal="left" vertical="top" wrapText="1"/>
    </xf>
    <xf numFmtId="0" fontId="0" fillId="2" borderId="17" xfId="0" applyFill="1" applyBorder="1" applyAlignment="1">
      <alignment horizontal="left" vertical="top" wrapText="1"/>
    </xf>
    <xf numFmtId="0" fontId="0" fillId="2" borderId="18" xfId="0" applyFill="1" applyBorder="1" applyAlignment="1">
      <alignment horizontal="left" vertical="top" wrapText="1"/>
    </xf>
    <xf numFmtId="0" fontId="1" fillId="4" borderId="1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top" wrapText="1"/>
    </xf>
    <xf numFmtId="0" fontId="1" fillId="4" borderId="3" xfId="0" applyFont="1" applyFill="1" applyBorder="1" applyAlignment="1">
      <alignment horizontal="center" vertical="top" wrapText="1"/>
    </xf>
    <xf numFmtId="0" fontId="1" fillId="4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1" fillId="5" borderId="3" xfId="0" applyFont="1" applyFill="1" applyBorder="1" applyAlignment="1">
      <alignment horizontal="center" vertical="top" wrapText="1"/>
    </xf>
    <xf numFmtId="0" fontId="1" fillId="5" borderId="8" xfId="0" applyFont="1" applyFill="1" applyBorder="1" applyAlignment="1">
      <alignment horizontal="center" vertical="top" wrapText="1"/>
    </xf>
    <xf numFmtId="0" fontId="1" fillId="5" borderId="1" xfId="0" applyFont="1" applyFill="1" applyBorder="1" applyAlignment="1">
      <alignment horizontal="center" wrapText="1"/>
    </xf>
    <xf numFmtId="0" fontId="1" fillId="5" borderId="3" xfId="0" applyFont="1" applyFill="1" applyBorder="1" applyAlignment="1">
      <alignment horizontal="center" wrapText="1"/>
    </xf>
    <xf numFmtId="0" fontId="1" fillId="6" borderId="22" xfId="0" applyFont="1" applyFill="1" applyBorder="1" applyAlignment="1">
      <alignment horizontal="left" vertical="top" wrapText="1"/>
    </xf>
    <xf numFmtId="0" fontId="1" fillId="6" borderId="23" xfId="0" applyFont="1" applyFill="1" applyBorder="1" applyAlignment="1">
      <alignment horizontal="left" vertical="top" wrapText="1"/>
    </xf>
    <xf numFmtId="0" fontId="1" fillId="6" borderId="23" xfId="0" applyFont="1" applyFill="1" applyBorder="1" applyAlignment="1">
      <alignment horizontal="left" vertical="top"/>
    </xf>
    <xf numFmtId="0" fontId="2" fillId="11" borderId="22" xfId="0" applyFont="1" applyFill="1" applyBorder="1" applyAlignment="1">
      <alignment horizontal="center" vertical="center"/>
    </xf>
    <xf numFmtId="0" fontId="2" fillId="11" borderId="23" xfId="0" applyFont="1" applyFill="1" applyBorder="1" applyAlignment="1">
      <alignment horizontal="center" vertical="center"/>
    </xf>
    <xf numFmtId="0" fontId="2" fillId="11" borderId="38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 wrapText="1"/>
    </xf>
    <xf numFmtId="0" fontId="1" fillId="4" borderId="36" xfId="0" applyFont="1" applyFill="1" applyBorder="1" applyAlignment="1">
      <alignment horizontal="center" vertical="center" wrapText="1"/>
    </xf>
    <xf numFmtId="164" fontId="0" fillId="8" borderId="34" xfId="0" applyNumberFormat="1" applyFill="1" applyBorder="1" applyAlignment="1" applyProtection="1">
      <alignment horizontal="center"/>
      <protection locked="0"/>
    </xf>
    <xf numFmtId="164" fontId="0" fillId="8" borderId="32" xfId="0" applyNumberFormat="1" applyFill="1" applyBorder="1" applyAlignment="1" applyProtection="1">
      <alignment horizontal="center"/>
      <protection locked="0"/>
    </xf>
    <xf numFmtId="164" fontId="0" fillId="8" borderId="33" xfId="0" applyNumberFormat="1" applyFill="1" applyBorder="1" applyAlignment="1" applyProtection="1">
      <alignment horizontal="center"/>
      <protection locked="0"/>
    </xf>
    <xf numFmtId="164" fontId="0" fillId="8" borderId="0" xfId="0" applyNumberFormat="1" applyFill="1" applyAlignment="1" applyProtection="1">
      <alignment horizontal="center"/>
      <protection locked="0"/>
    </xf>
    <xf numFmtId="164" fontId="0" fillId="8" borderId="39" xfId="0" applyNumberFormat="1" applyFill="1" applyBorder="1" applyAlignment="1" applyProtection="1">
      <alignment horizontal="center"/>
      <protection locked="0"/>
    </xf>
    <xf numFmtId="164" fontId="0" fillId="8" borderId="46" xfId="0" applyNumberFormat="1" applyFill="1" applyBorder="1" applyAlignment="1" applyProtection="1">
      <alignment horizontal="center"/>
      <protection locked="0"/>
    </xf>
    <xf numFmtId="164" fontId="0" fillId="9" borderId="43" xfId="0" applyNumberFormat="1" applyFill="1" applyBorder="1" applyAlignment="1" applyProtection="1">
      <alignment horizontal="center"/>
      <protection locked="0"/>
    </xf>
    <xf numFmtId="164" fontId="0" fillId="9" borderId="2" xfId="0" applyNumberFormat="1" applyFill="1" applyBorder="1" applyAlignment="1" applyProtection="1">
      <alignment horizontal="center"/>
      <protection locked="0"/>
    </xf>
    <xf numFmtId="164" fontId="0" fillId="9" borderId="45" xfId="0" applyNumberFormat="1" applyFill="1" applyBorder="1" applyAlignment="1" applyProtection="1">
      <alignment horizontal="center"/>
      <protection locked="0"/>
    </xf>
    <xf numFmtId="0" fontId="15" fillId="4" borderId="11" xfId="0" applyFont="1" applyFill="1" applyBorder="1" applyAlignment="1">
      <alignment horizontal="center"/>
    </xf>
    <xf numFmtId="0" fontId="15" fillId="4" borderId="12" xfId="0" applyFont="1" applyFill="1" applyBorder="1" applyAlignment="1">
      <alignment horizontal="center"/>
    </xf>
    <xf numFmtId="0" fontId="15" fillId="4" borderId="13" xfId="0" applyFont="1" applyFill="1" applyBorder="1" applyAlignment="1">
      <alignment horizontal="center"/>
    </xf>
    <xf numFmtId="0" fontId="16" fillId="0" borderId="60" xfId="0" applyFont="1" applyBorder="1" applyAlignment="1">
      <alignment horizontal="center"/>
    </xf>
    <xf numFmtId="0" fontId="16" fillId="0" borderId="48" xfId="0" applyFont="1" applyBorder="1" applyAlignment="1">
      <alignment horizontal="center"/>
    </xf>
    <xf numFmtId="0" fontId="16" fillId="0" borderId="61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45"/>
  <sheetViews>
    <sheetView showGridLines="0" tabSelected="1" zoomScale="70" zoomScaleNormal="70" zoomScaleSheetLayoutView="85" zoomScalePageLayoutView="55" workbookViewId="0">
      <selection sqref="A1:K1"/>
    </sheetView>
  </sheetViews>
  <sheetFormatPr defaultColWidth="8.85546875" defaultRowHeight="15" x14ac:dyDescent="0.25"/>
  <cols>
    <col min="1" max="1" width="18.42578125" customWidth="1"/>
    <col min="2" max="2" width="33.42578125" customWidth="1"/>
    <col min="3" max="3" width="67.7109375" customWidth="1"/>
    <col min="4" max="4" width="76.28515625" customWidth="1"/>
    <col min="5" max="5" width="39.140625" customWidth="1"/>
    <col min="6" max="6" width="23.85546875" bestFit="1" customWidth="1"/>
    <col min="7" max="7" width="15.7109375" customWidth="1"/>
    <col min="8" max="8" width="5.140625" bestFit="1" customWidth="1"/>
    <col min="9" max="11" width="15.7109375" customWidth="1"/>
    <col min="13" max="13" width="19" customWidth="1"/>
    <col min="14" max="14" width="12.5703125" bestFit="1" customWidth="1"/>
  </cols>
  <sheetData>
    <row r="1" spans="1:14" ht="24" thickBot="1" x14ac:dyDescent="0.4">
      <c r="A1" s="210" t="s">
        <v>364</v>
      </c>
      <c r="B1" s="211"/>
      <c r="C1" s="211"/>
      <c r="D1" s="211"/>
      <c r="E1" s="211"/>
      <c r="F1" s="211"/>
      <c r="G1" s="211"/>
      <c r="H1" s="211"/>
      <c r="I1" s="211"/>
      <c r="J1" s="211"/>
      <c r="K1" s="212"/>
    </row>
    <row r="2" spans="1:14" ht="15.75" thickBot="1" x14ac:dyDescent="0.3">
      <c r="A2" s="1"/>
      <c r="B2" s="1"/>
    </row>
    <row r="3" spans="1:14" ht="35.1" customHeight="1" thickBot="1" x14ac:dyDescent="0.3">
      <c r="A3" s="117" t="s">
        <v>365</v>
      </c>
      <c r="B3" s="118"/>
      <c r="C3" s="118"/>
      <c r="D3" s="118"/>
      <c r="E3" s="118"/>
      <c r="F3" s="118"/>
      <c r="G3" s="118"/>
      <c r="H3" s="118"/>
      <c r="I3" s="118"/>
      <c r="J3" s="118"/>
      <c r="K3" s="119"/>
    </row>
    <row r="4" spans="1:14" x14ac:dyDescent="0.25">
      <c r="A4" s="1"/>
      <c r="B4" s="1"/>
    </row>
    <row r="5" spans="1:14" x14ac:dyDescent="0.25">
      <c r="A5" s="2"/>
      <c r="B5" s="2"/>
      <c r="C5" s="3"/>
      <c r="D5" s="3"/>
      <c r="E5" s="3"/>
      <c r="F5" s="3"/>
      <c r="G5" s="5"/>
      <c r="I5" s="6"/>
    </row>
    <row r="6" spans="1:14" ht="15" customHeight="1" x14ac:dyDescent="0.25">
      <c r="A6" s="182" t="s">
        <v>368</v>
      </c>
      <c r="B6" s="196" t="s">
        <v>369</v>
      </c>
      <c r="C6" s="184" t="s">
        <v>0</v>
      </c>
      <c r="D6" s="185"/>
      <c r="E6" s="186" t="s">
        <v>1</v>
      </c>
      <c r="F6" s="4" t="s">
        <v>2</v>
      </c>
      <c r="G6" s="188" t="s">
        <v>9</v>
      </c>
      <c r="H6" s="178" t="s">
        <v>6</v>
      </c>
      <c r="I6" s="180" t="s">
        <v>8</v>
      </c>
      <c r="J6" s="180" t="s">
        <v>10</v>
      </c>
      <c r="K6" s="180" t="s">
        <v>11</v>
      </c>
    </row>
    <row r="7" spans="1:14" ht="15.75" thickBot="1" x14ac:dyDescent="0.3">
      <c r="A7" s="183"/>
      <c r="B7" s="197"/>
      <c r="C7" s="7" t="s">
        <v>3</v>
      </c>
      <c r="D7" s="7" t="s">
        <v>4</v>
      </c>
      <c r="E7" s="187"/>
      <c r="F7" s="8" t="s">
        <v>5</v>
      </c>
      <c r="G7" s="189"/>
      <c r="H7" s="179"/>
      <c r="I7" s="181"/>
      <c r="J7" s="181"/>
      <c r="K7" s="181"/>
    </row>
    <row r="8" spans="1:14" ht="15" customHeight="1" thickBot="1" x14ac:dyDescent="0.3">
      <c r="A8" s="190" t="s">
        <v>174</v>
      </c>
      <c r="B8" s="139" t="s">
        <v>249</v>
      </c>
      <c r="C8" s="32" t="s">
        <v>32</v>
      </c>
      <c r="D8" s="133" t="s">
        <v>215</v>
      </c>
      <c r="E8" s="134"/>
      <c r="F8" s="152"/>
      <c r="G8" s="17"/>
      <c r="H8" s="18">
        <v>3</v>
      </c>
      <c r="I8" s="19">
        <f>G8*H8</f>
        <v>0</v>
      </c>
      <c r="J8" s="19">
        <f>K8-I8</f>
        <v>0</v>
      </c>
      <c r="K8" s="20">
        <f>I8*1.21</f>
        <v>0</v>
      </c>
      <c r="M8" s="25"/>
      <c r="N8" s="26"/>
    </row>
    <row r="9" spans="1:14" ht="15" customHeight="1" x14ac:dyDescent="0.25">
      <c r="A9" s="191"/>
      <c r="B9" s="128"/>
      <c r="C9" s="86" t="s">
        <v>21</v>
      </c>
      <c r="D9" s="87" t="s">
        <v>22</v>
      </c>
      <c r="E9" s="15"/>
      <c r="F9" s="153"/>
      <c r="G9" s="204"/>
      <c r="H9" s="109"/>
      <c r="I9" s="109"/>
      <c r="J9" s="109"/>
      <c r="K9" s="110"/>
      <c r="M9" s="25"/>
      <c r="N9" s="26"/>
    </row>
    <row r="10" spans="1:14" ht="15" customHeight="1" x14ac:dyDescent="0.25">
      <c r="A10" s="191"/>
      <c r="B10" s="128"/>
      <c r="C10" s="88" t="s">
        <v>18</v>
      </c>
      <c r="D10" s="9" t="s">
        <v>34</v>
      </c>
      <c r="E10" s="11"/>
      <c r="F10" s="153"/>
      <c r="G10" s="205"/>
      <c r="H10" s="135"/>
      <c r="I10" s="135"/>
      <c r="J10" s="135"/>
      <c r="K10" s="113"/>
      <c r="M10" s="25"/>
      <c r="N10" s="26"/>
    </row>
    <row r="11" spans="1:14" ht="45" x14ac:dyDescent="0.25">
      <c r="A11" s="191"/>
      <c r="B11" s="128"/>
      <c r="C11" s="88" t="s">
        <v>23</v>
      </c>
      <c r="D11" s="9" t="s">
        <v>177</v>
      </c>
      <c r="E11" s="11"/>
      <c r="F11" s="153"/>
      <c r="G11" s="205"/>
      <c r="H11" s="135"/>
      <c r="I11" s="135"/>
      <c r="J11" s="135"/>
      <c r="K11" s="113"/>
      <c r="M11" s="25"/>
      <c r="N11" s="26"/>
    </row>
    <row r="12" spans="1:14" x14ac:dyDescent="0.25">
      <c r="A12" s="191"/>
      <c r="B12" s="128"/>
      <c r="C12" s="88" t="s">
        <v>42</v>
      </c>
      <c r="D12" s="9" t="s">
        <v>239</v>
      </c>
      <c r="E12" s="11"/>
      <c r="F12" s="153"/>
      <c r="G12" s="205"/>
      <c r="H12" s="135"/>
      <c r="I12" s="135"/>
      <c r="J12" s="135"/>
      <c r="K12" s="113"/>
      <c r="M12" s="25"/>
      <c r="N12" s="26"/>
    </row>
    <row r="13" spans="1:14" ht="15" customHeight="1" x14ac:dyDescent="0.25">
      <c r="A13" s="191"/>
      <c r="B13" s="128"/>
      <c r="C13" s="88" t="s">
        <v>30</v>
      </c>
      <c r="D13" s="9" t="s">
        <v>31</v>
      </c>
      <c r="E13" s="11"/>
      <c r="F13" s="153"/>
      <c r="G13" s="205"/>
      <c r="H13" s="135"/>
      <c r="I13" s="135"/>
      <c r="J13" s="135"/>
      <c r="K13" s="113"/>
      <c r="M13" s="25"/>
      <c r="N13" s="26"/>
    </row>
    <row r="14" spans="1:14" ht="15" customHeight="1" x14ac:dyDescent="0.25">
      <c r="A14" s="191"/>
      <c r="B14" s="128"/>
      <c r="C14" s="88" t="s">
        <v>43</v>
      </c>
      <c r="D14" s="9" t="s">
        <v>178</v>
      </c>
      <c r="E14" s="11"/>
      <c r="F14" s="153"/>
      <c r="G14" s="205"/>
      <c r="H14" s="135"/>
      <c r="I14" s="135"/>
      <c r="J14" s="135"/>
      <c r="K14" s="113"/>
      <c r="M14" s="25"/>
      <c r="N14" s="26"/>
    </row>
    <row r="15" spans="1:14" ht="15" customHeight="1" x14ac:dyDescent="0.25">
      <c r="A15" s="191"/>
      <c r="B15" s="128"/>
      <c r="C15" s="88" t="s">
        <v>240</v>
      </c>
      <c r="D15" s="9" t="s">
        <v>241</v>
      </c>
      <c r="E15" s="11"/>
      <c r="F15" s="153"/>
      <c r="G15" s="205"/>
      <c r="H15" s="135"/>
      <c r="I15" s="135"/>
      <c r="J15" s="135"/>
      <c r="K15" s="113"/>
      <c r="M15" s="25"/>
      <c r="N15" s="26"/>
    </row>
    <row r="16" spans="1:14" ht="15" customHeight="1" x14ac:dyDescent="0.25">
      <c r="A16" s="191"/>
      <c r="B16" s="128"/>
      <c r="C16" s="88" t="s">
        <v>162</v>
      </c>
      <c r="D16" s="9" t="s">
        <v>242</v>
      </c>
      <c r="E16" s="11"/>
      <c r="F16" s="153"/>
      <c r="G16" s="205"/>
      <c r="H16" s="135"/>
      <c r="I16" s="135"/>
      <c r="J16" s="135"/>
      <c r="K16" s="113"/>
      <c r="M16" s="25"/>
      <c r="N16" s="26"/>
    </row>
    <row r="17" spans="1:14" ht="15" customHeight="1" x14ac:dyDescent="0.25">
      <c r="A17" s="191"/>
      <c r="B17" s="128"/>
      <c r="C17" s="88" t="s">
        <v>24</v>
      </c>
      <c r="D17" s="9" t="s">
        <v>243</v>
      </c>
      <c r="E17" s="11"/>
      <c r="F17" s="153"/>
      <c r="G17" s="205"/>
      <c r="H17" s="135"/>
      <c r="I17" s="135"/>
      <c r="J17" s="135"/>
      <c r="K17" s="113"/>
      <c r="M17" s="25"/>
      <c r="N17" s="26"/>
    </row>
    <row r="18" spans="1:14" ht="15" customHeight="1" x14ac:dyDescent="0.25">
      <c r="A18" s="191"/>
      <c r="B18" s="128"/>
      <c r="C18" s="88" t="s">
        <v>248</v>
      </c>
      <c r="D18" s="9" t="s">
        <v>247</v>
      </c>
      <c r="E18" s="11"/>
      <c r="F18" s="153"/>
      <c r="G18" s="205"/>
      <c r="H18" s="135"/>
      <c r="I18" s="135"/>
      <c r="J18" s="135"/>
      <c r="K18" s="113"/>
      <c r="M18" s="25"/>
      <c r="N18" s="26"/>
    </row>
    <row r="19" spans="1:14" ht="44.25" customHeight="1" x14ac:dyDescent="0.25">
      <c r="A19" s="192"/>
      <c r="B19" s="128"/>
      <c r="C19" s="88" t="s">
        <v>19</v>
      </c>
      <c r="D19" s="9" t="s">
        <v>244</v>
      </c>
      <c r="E19" s="11"/>
      <c r="F19" s="153"/>
      <c r="G19" s="205"/>
      <c r="H19" s="135"/>
      <c r="I19" s="135"/>
      <c r="J19" s="135"/>
      <c r="K19" s="113"/>
      <c r="M19" s="25"/>
      <c r="N19" s="26"/>
    </row>
    <row r="20" spans="1:14" x14ac:dyDescent="0.25">
      <c r="A20" s="192"/>
      <c r="B20" s="128"/>
      <c r="C20" s="88" t="s">
        <v>20</v>
      </c>
      <c r="D20" s="9" t="s">
        <v>245</v>
      </c>
      <c r="E20" s="11"/>
      <c r="F20" s="153"/>
      <c r="G20" s="205"/>
      <c r="H20" s="135"/>
      <c r="I20" s="135"/>
      <c r="J20" s="135"/>
      <c r="K20" s="113"/>
      <c r="M20" s="25"/>
      <c r="N20" s="26"/>
    </row>
    <row r="21" spans="1:14" x14ac:dyDescent="0.25">
      <c r="A21" s="192"/>
      <c r="B21" s="128"/>
      <c r="C21" s="88" t="s">
        <v>25</v>
      </c>
      <c r="D21" s="9" t="s">
        <v>40</v>
      </c>
      <c r="E21" s="11"/>
      <c r="F21" s="153"/>
      <c r="G21" s="205"/>
      <c r="H21" s="135"/>
      <c r="I21" s="135"/>
      <c r="J21" s="135"/>
      <c r="K21" s="113"/>
      <c r="M21" s="25"/>
      <c r="N21" s="26"/>
    </row>
    <row r="22" spans="1:14" x14ac:dyDescent="0.25">
      <c r="A22" s="192"/>
      <c r="B22" s="128"/>
      <c r="C22" s="88" t="s">
        <v>26</v>
      </c>
      <c r="D22" s="9" t="s">
        <v>36</v>
      </c>
      <c r="E22" s="11"/>
      <c r="F22" s="153"/>
      <c r="G22" s="205"/>
      <c r="H22" s="135"/>
      <c r="I22" s="135"/>
      <c r="J22" s="135"/>
      <c r="K22" s="113"/>
      <c r="M22" s="25"/>
      <c r="N22" s="26"/>
    </row>
    <row r="23" spans="1:14" ht="90" x14ac:dyDescent="0.25">
      <c r="A23" s="192"/>
      <c r="B23" s="128"/>
      <c r="C23" s="88" t="s">
        <v>39</v>
      </c>
      <c r="D23" s="9" t="s">
        <v>246</v>
      </c>
      <c r="E23" s="11"/>
      <c r="F23" s="153"/>
      <c r="G23" s="205"/>
      <c r="H23" s="135"/>
      <c r="I23" s="135"/>
      <c r="J23" s="135"/>
      <c r="K23" s="113"/>
      <c r="M23" s="25"/>
      <c r="N23" s="26"/>
    </row>
    <row r="24" spans="1:14" x14ac:dyDescent="0.25">
      <c r="A24" s="192"/>
      <c r="B24" s="128"/>
      <c r="C24" s="89" t="s">
        <v>348</v>
      </c>
      <c r="D24" s="65" t="s">
        <v>16</v>
      </c>
      <c r="E24" s="14"/>
      <c r="F24" s="153"/>
      <c r="G24" s="205"/>
      <c r="H24" s="135"/>
      <c r="I24" s="135"/>
      <c r="J24" s="135"/>
      <c r="K24" s="113"/>
      <c r="M24" s="25"/>
      <c r="N24" s="26"/>
    </row>
    <row r="25" spans="1:14" x14ac:dyDescent="0.25">
      <c r="A25" s="192"/>
      <c r="B25" s="128"/>
      <c r="C25" s="88" t="s">
        <v>29</v>
      </c>
      <c r="D25" s="9" t="s">
        <v>41</v>
      </c>
      <c r="E25" s="14"/>
      <c r="F25" s="153"/>
      <c r="G25" s="205"/>
      <c r="H25" s="135"/>
      <c r="I25" s="135"/>
      <c r="J25" s="135"/>
      <c r="K25" s="113"/>
      <c r="M25" s="25"/>
      <c r="N25" s="26"/>
    </row>
    <row r="26" spans="1:14" x14ac:dyDescent="0.25">
      <c r="A26" s="192"/>
      <c r="B26" s="128"/>
      <c r="C26" s="90" t="s">
        <v>38</v>
      </c>
      <c r="D26" s="91" t="s">
        <v>16</v>
      </c>
      <c r="E26" s="14"/>
      <c r="F26" s="153"/>
      <c r="G26" s="205"/>
      <c r="H26" s="135"/>
      <c r="I26" s="135"/>
      <c r="J26" s="135"/>
      <c r="K26" s="113"/>
      <c r="M26" s="25"/>
      <c r="N26" s="26"/>
    </row>
    <row r="27" spans="1:14" x14ac:dyDescent="0.25">
      <c r="A27" s="192"/>
      <c r="B27" s="128"/>
      <c r="C27" s="90" t="s">
        <v>44</v>
      </c>
      <c r="D27" s="91" t="s">
        <v>45</v>
      </c>
      <c r="E27" s="14"/>
      <c r="F27" s="153"/>
      <c r="G27" s="205"/>
      <c r="H27" s="135"/>
      <c r="I27" s="135"/>
      <c r="J27" s="135"/>
      <c r="K27" s="113"/>
      <c r="M27" s="25"/>
      <c r="N27" s="26"/>
    </row>
    <row r="28" spans="1:14" ht="15.75" thickBot="1" x14ac:dyDescent="0.3">
      <c r="A28" s="192"/>
      <c r="B28" s="129"/>
      <c r="C28" s="92" t="s">
        <v>27</v>
      </c>
      <c r="D28" s="33" t="s">
        <v>37</v>
      </c>
      <c r="E28" s="34"/>
      <c r="F28" s="153"/>
      <c r="G28" s="206"/>
      <c r="H28" s="115"/>
      <c r="I28" s="115"/>
      <c r="J28" s="115"/>
      <c r="K28" s="116"/>
      <c r="M28" s="25"/>
      <c r="N28" s="26"/>
    </row>
    <row r="29" spans="1:14" ht="15.75" thickBot="1" x14ac:dyDescent="0.3">
      <c r="A29" s="22"/>
      <c r="B29" s="130" t="s">
        <v>46</v>
      </c>
      <c r="C29" s="32" t="s">
        <v>32</v>
      </c>
      <c r="D29" s="154" t="s">
        <v>180</v>
      </c>
      <c r="E29" s="155"/>
      <c r="F29" s="38"/>
      <c r="G29" s="41"/>
      <c r="H29" s="18">
        <v>3</v>
      </c>
      <c r="I29" s="19">
        <f>G29*H29</f>
        <v>0</v>
      </c>
      <c r="J29" s="19">
        <f>K29-I29</f>
        <v>0</v>
      </c>
      <c r="K29" s="20">
        <f>I29*1.21</f>
        <v>0</v>
      </c>
      <c r="M29" s="25"/>
      <c r="N29" s="26"/>
    </row>
    <row r="30" spans="1:14" x14ac:dyDescent="0.25">
      <c r="A30" s="22"/>
      <c r="B30" s="131"/>
      <c r="C30" s="28" t="s">
        <v>33</v>
      </c>
      <c r="D30" s="16" t="s">
        <v>16</v>
      </c>
      <c r="E30" s="15"/>
      <c r="F30" s="39"/>
      <c r="G30" s="198"/>
      <c r="H30" s="199"/>
      <c r="I30" s="199"/>
      <c r="J30" s="199"/>
      <c r="K30" s="199"/>
      <c r="M30" s="25"/>
      <c r="N30" s="26"/>
    </row>
    <row r="31" spans="1:14" x14ac:dyDescent="0.25">
      <c r="A31" s="22"/>
      <c r="B31" s="131"/>
      <c r="C31" s="71" t="s">
        <v>50</v>
      </c>
      <c r="D31" s="13" t="s">
        <v>16</v>
      </c>
      <c r="E31" s="11"/>
      <c r="F31" s="39"/>
      <c r="G31" s="200"/>
      <c r="H31" s="201"/>
      <c r="I31" s="201"/>
      <c r="J31" s="201"/>
      <c r="K31" s="201"/>
      <c r="M31" s="25"/>
      <c r="N31" s="26"/>
    </row>
    <row r="32" spans="1:14" x14ac:dyDescent="0.25">
      <c r="A32" s="22"/>
      <c r="B32" s="131"/>
      <c r="C32" s="71" t="s">
        <v>47</v>
      </c>
      <c r="D32" s="13" t="s">
        <v>16</v>
      </c>
      <c r="E32" s="11"/>
      <c r="F32" s="39"/>
      <c r="G32" s="200"/>
      <c r="H32" s="201"/>
      <c r="I32" s="201"/>
      <c r="J32" s="201"/>
      <c r="K32" s="201"/>
      <c r="M32" s="25"/>
      <c r="N32" s="26"/>
    </row>
    <row r="33" spans="1:14" x14ac:dyDescent="0.25">
      <c r="A33" s="22"/>
      <c r="B33" s="131"/>
      <c r="C33" s="71" t="s">
        <v>114</v>
      </c>
      <c r="D33" s="13" t="s">
        <v>16</v>
      </c>
      <c r="E33" s="11"/>
      <c r="F33" s="39"/>
      <c r="G33" s="200"/>
      <c r="H33" s="201"/>
      <c r="I33" s="201"/>
      <c r="J33" s="201"/>
      <c r="K33" s="201"/>
      <c r="M33" s="25"/>
      <c r="N33" s="26"/>
    </row>
    <row r="34" spans="1:14" x14ac:dyDescent="0.25">
      <c r="A34" s="22"/>
      <c r="B34" s="131"/>
      <c r="C34" s="71" t="s">
        <v>115</v>
      </c>
      <c r="D34" s="13" t="s">
        <v>16</v>
      </c>
      <c r="E34" s="11"/>
      <c r="F34" s="39"/>
      <c r="G34" s="200"/>
      <c r="H34" s="201"/>
      <c r="I34" s="201"/>
      <c r="J34" s="201"/>
      <c r="K34" s="201"/>
      <c r="M34" s="25"/>
      <c r="N34" s="26"/>
    </row>
    <row r="35" spans="1:14" x14ac:dyDescent="0.25">
      <c r="A35" s="22"/>
      <c r="B35" s="131"/>
      <c r="C35" s="71" t="s">
        <v>48</v>
      </c>
      <c r="D35" s="13" t="s">
        <v>49</v>
      </c>
      <c r="E35" s="11"/>
      <c r="F35" s="39"/>
      <c r="G35" s="200"/>
      <c r="H35" s="201"/>
      <c r="I35" s="201"/>
      <c r="J35" s="201"/>
      <c r="K35" s="201"/>
      <c r="M35" s="25"/>
      <c r="N35" s="26"/>
    </row>
    <row r="36" spans="1:14" ht="15.75" thickBot="1" x14ac:dyDescent="0.3">
      <c r="A36" s="22"/>
      <c r="B36" s="132"/>
      <c r="C36" s="93" t="s">
        <v>58</v>
      </c>
      <c r="D36" s="23" t="s">
        <v>28</v>
      </c>
      <c r="E36" s="24"/>
      <c r="F36" s="40"/>
      <c r="G36" s="202"/>
      <c r="H36" s="203"/>
      <c r="I36" s="203"/>
      <c r="J36" s="203"/>
      <c r="K36" s="203"/>
      <c r="M36" s="25"/>
      <c r="N36" s="26"/>
    </row>
    <row r="37" spans="1:14" ht="15.75" thickBot="1" x14ac:dyDescent="0.3">
      <c r="A37" s="22"/>
      <c r="B37" s="139" t="s">
        <v>291</v>
      </c>
      <c r="C37" s="94" t="s">
        <v>32</v>
      </c>
      <c r="D37" s="157" t="s">
        <v>342</v>
      </c>
      <c r="E37" s="158"/>
      <c r="F37" s="38"/>
      <c r="G37" s="41"/>
      <c r="H37" s="18">
        <v>3</v>
      </c>
      <c r="I37" s="19">
        <f>G37*H37</f>
        <v>0</v>
      </c>
      <c r="J37" s="19">
        <f>K37-I37</f>
        <v>0</v>
      </c>
      <c r="K37" s="20">
        <f>I37*1.21</f>
        <v>0</v>
      </c>
      <c r="M37" s="25"/>
      <c r="N37" s="26"/>
    </row>
    <row r="38" spans="1:14" ht="255.75" thickBot="1" x14ac:dyDescent="0.3">
      <c r="A38" s="22"/>
      <c r="B38" s="129"/>
      <c r="C38" s="35" t="s">
        <v>124</v>
      </c>
      <c r="D38" s="36" t="s">
        <v>133</v>
      </c>
      <c r="E38" s="95"/>
      <c r="F38" s="40"/>
      <c r="G38" s="156"/>
      <c r="H38" s="156"/>
      <c r="I38" s="156"/>
      <c r="J38" s="156"/>
      <c r="K38" s="156"/>
      <c r="M38" s="25"/>
      <c r="N38" s="26"/>
    </row>
    <row r="39" spans="1:14" ht="15.75" thickBot="1" x14ac:dyDescent="0.3">
      <c r="A39" s="22"/>
      <c r="B39" s="139" t="s">
        <v>221</v>
      </c>
      <c r="C39" s="32" t="s">
        <v>32</v>
      </c>
      <c r="D39" s="133" t="s">
        <v>222</v>
      </c>
      <c r="E39" s="134"/>
      <c r="F39" s="38"/>
      <c r="G39" s="41"/>
      <c r="H39" s="18">
        <v>3</v>
      </c>
      <c r="I39" s="19">
        <f>G39*H39</f>
        <v>0</v>
      </c>
      <c r="J39" s="19">
        <f>K39-I39</f>
        <v>0</v>
      </c>
      <c r="K39" s="20">
        <f>I39*1.21</f>
        <v>0</v>
      </c>
      <c r="M39" s="25"/>
      <c r="N39" s="26"/>
    </row>
    <row r="40" spans="1:14" x14ac:dyDescent="0.25">
      <c r="A40" s="22"/>
      <c r="B40" s="128"/>
      <c r="C40" s="96" t="s">
        <v>223</v>
      </c>
      <c r="D40" s="165" t="s">
        <v>238</v>
      </c>
      <c r="E40" s="168"/>
      <c r="F40" s="39"/>
      <c r="G40" s="108"/>
      <c r="H40" s="109"/>
      <c r="I40" s="109"/>
      <c r="J40" s="109"/>
      <c r="K40" s="109"/>
      <c r="M40" s="25"/>
      <c r="N40" s="26"/>
    </row>
    <row r="41" spans="1:14" x14ac:dyDescent="0.25">
      <c r="A41" s="22"/>
      <c r="B41" s="128"/>
      <c r="C41" s="97" t="s">
        <v>224</v>
      </c>
      <c r="D41" s="166"/>
      <c r="E41" s="169"/>
      <c r="F41" s="39"/>
      <c r="G41" s="111"/>
      <c r="H41" s="135"/>
      <c r="I41" s="135"/>
      <c r="J41" s="135"/>
      <c r="K41" s="135"/>
      <c r="M41" s="25"/>
      <c r="N41" s="26"/>
    </row>
    <row r="42" spans="1:14" x14ac:dyDescent="0.25">
      <c r="A42" s="22"/>
      <c r="B42" s="128"/>
      <c r="C42" s="97" t="s">
        <v>225</v>
      </c>
      <c r="D42" s="166"/>
      <c r="E42" s="169"/>
      <c r="F42" s="39"/>
      <c r="G42" s="111"/>
      <c r="H42" s="135"/>
      <c r="I42" s="135"/>
      <c r="J42" s="135"/>
      <c r="K42" s="135"/>
      <c r="M42" s="25"/>
      <c r="N42" s="26"/>
    </row>
    <row r="43" spans="1:14" x14ac:dyDescent="0.25">
      <c r="A43" s="22"/>
      <c r="B43" s="128"/>
      <c r="C43" s="97" t="s">
        <v>226</v>
      </c>
      <c r="D43" s="166"/>
      <c r="E43" s="169"/>
      <c r="F43" s="39"/>
      <c r="G43" s="111"/>
      <c r="H43" s="135"/>
      <c r="I43" s="135"/>
      <c r="J43" s="135"/>
      <c r="K43" s="135"/>
      <c r="M43" s="25"/>
      <c r="N43" s="26"/>
    </row>
    <row r="44" spans="1:14" x14ac:dyDescent="0.25">
      <c r="A44" s="22"/>
      <c r="B44" s="128"/>
      <c r="C44" s="97" t="s">
        <v>227</v>
      </c>
      <c r="D44" s="166"/>
      <c r="E44" s="169"/>
      <c r="F44" s="39"/>
      <c r="G44" s="111"/>
      <c r="H44" s="135"/>
      <c r="I44" s="135"/>
      <c r="J44" s="135"/>
      <c r="K44" s="135"/>
      <c r="M44" s="25"/>
      <c r="N44" s="26"/>
    </row>
    <row r="45" spans="1:14" x14ac:dyDescent="0.25">
      <c r="A45" s="22"/>
      <c r="B45" s="128"/>
      <c r="C45" s="97" t="s">
        <v>228</v>
      </c>
      <c r="D45" s="166"/>
      <c r="E45" s="169"/>
      <c r="F45" s="39"/>
      <c r="G45" s="111"/>
      <c r="H45" s="135"/>
      <c r="I45" s="135"/>
      <c r="J45" s="135"/>
      <c r="K45" s="135"/>
      <c r="M45" s="25"/>
      <c r="N45" s="26"/>
    </row>
    <row r="46" spans="1:14" x14ac:dyDescent="0.25">
      <c r="A46" s="22"/>
      <c r="B46" s="128"/>
      <c r="C46" s="97" t="s">
        <v>229</v>
      </c>
      <c r="D46" s="166"/>
      <c r="E46" s="169"/>
      <c r="F46" s="39"/>
      <c r="G46" s="111"/>
      <c r="H46" s="135"/>
      <c r="I46" s="135"/>
      <c r="J46" s="135"/>
      <c r="K46" s="135"/>
      <c r="M46" s="25"/>
      <c r="N46" s="26"/>
    </row>
    <row r="47" spans="1:14" x14ac:dyDescent="0.25">
      <c r="A47" s="22"/>
      <c r="B47" s="128"/>
      <c r="C47" s="97" t="s">
        <v>230</v>
      </c>
      <c r="D47" s="166"/>
      <c r="E47" s="169"/>
      <c r="F47" s="39"/>
      <c r="G47" s="111"/>
      <c r="H47" s="135"/>
      <c r="I47" s="135"/>
      <c r="J47" s="135"/>
      <c r="K47" s="135"/>
      <c r="M47" s="25"/>
      <c r="N47" s="26"/>
    </row>
    <row r="48" spans="1:14" x14ac:dyDescent="0.25">
      <c r="A48" s="22"/>
      <c r="B48" s="128"/>
      <c r="C48" s="97" t="s">
        <v>231</v>
      </c>
      <c r="D48" s="166"/>
      <c r="E48" s="169"/>
      <c r="F48" s="39"/>
      <c r="G48" s="111"/>
      <c r="H48" s="135"/>
      <c r="I48" s="135"/>
      <c r="J48" s="135"/>
      <c r="K48" s="135"/>
      <c r="M48" s="25"/>
      <c r="N48" s="26"/>
    </row>
    <row r="49" spans="1:14" x14ac:dyDescent="0.25">
      <c r="A49" s="22"/>
      <c r="B49" s="128"/>
      <c r="C49" s="97" t="s">
        <v>232</v>
      </c>
      <c r="D49" s="166"/>
      <c r="E49" s="169"/>
      <c r="F49" s="39"/>
      <c r="G49" s="111"/>
      <c r="H49" s="135"/>
      <c r="I49" s="135"/>
      <c r="J49" s="135"/>
      <c r="K49" s="135"/>
      <c r="M49" s="25"/>
      <c r="N49" s="26"/>
    </row>
    <row r="50" spans="1:14" x14ac:dyDescent="0.25">
      <c r="A50" s="22"/>
      <c r="B50" s="128"/>
      <c r="C50" s="97" t="s">
        <v>233</v>
      </c>
      <c r="D50" s="166"/>
      <c r="E50" s="169"/>
      <c r="F50" s="39"/>
      <c r="G50" s="111"/>
      <c r="H50" s="135"/>
      <c r="I50" s="135"/>
      <c r="J50" s="135"/>
      <c r="K50" s="135"/>
      <c r="M50" s="25"/>
      <c r="N50" s="26"/>
    </row>
    <row r="51" spans="1:14" x14ac:dyDescent="0.25">
      <c r="A51" s="22"/>
      <c r="B51" s="128"/>
      <c r="C51" s="97" t="s">
        <v>234</v>
      </c>
      <c r="D51" s="166"/>
      <c r="E51" s="169"/>
      <c r="F51" s="39"/>
      <c r="G51" s="111"/>
      <c r="H51" s="135"/>
      <c r="I51" s="135"/>
      <c r="J51" s="135"/>
      <c r="K51" s="135"/>
      <c r="M51" s="25"/>
      <c r="N51" s="26"/>
    </row>
    <row r="52" spans="1:14" x14ac:dyDescent="0.25">
      <c r="A52" s="22"/>
      <c r="B52" s="128"/>
      <c r="C52" s="97" t="s">
        <v>235</v>
      </c>
      <c r="D52" s="166"/>
      <c r="E52" s="169"/>
      <c r="F52" s="39"/>
      <c r="G52" s="111"/>
      <c r="H52" s="135"/>
      <c r="I52" s="135"/>
      <c r="J52" s="135"/>
      <c r="K52" s="135"/>
      <c r="M52" s="25"/>
      <c r="N52" s="26"/>
    </row>
    <row r="53" spans="1:14" x14ac:dyDescent="0.25">
      <c r="A53" s="22"/>
      <c r="B53" s="128"/>
      <c r="C53" s="97" t="s">
        <v>236</v>
      </c>
      <c r="D53" s="166"/>
      <c r="E53" s="169"/>
      <c r="F53" s="39"/>
      <c r="G53" s="111"/>
      <c r="H53" s="135"/>
      <c r="I53" s="135"/>
      <c r="J53" s="135"/>
      <c r="K53" s="135"/>
      <c r="M53" s="25"/>
      <c r="N53" s="26"/>
    </row>
    <row r="54" spans="1:14" ht="15.75" thickBot="1" x14ac:dyDescent="0.3">
      <c r="A54" s="22"/>
      <c r="B54" s="128"/>
      <c r="C54" s="97" t="s">
        <v>237</v>
      </c>
      <c r="D54" s="167"/>
      <c r="E54" s="170"/>
      <c r="F54" s="39"/>
      <c r="G54" s="114"/>
      <c r="H54" s="115"/>
      <c r="I54" s="115"/>
      <c r="J54" s="115"/>
      <c r="K54" s="115"/>
      <c r="M54" s="25"/>
      <c r="N54" s="26"/>
    </row>
    <row r="55" spans="1:14" ht="15.75" thickBot="1" x14ac:dyDescent="0.3">
      <c r="A55" s="22"/>
      <c r="B55" s="130" t="s">
        <v>59</v>
      </c>
      <c r="C55" s="98" t="s">
        <v>32</v>
      </c>
      <c r="D55" s="63" t="s">
        <v>217</v>
      </c>
      <c r="E55" s="64"/>
      <c r="F55" s="38"/>
      <c r="G55" s="41"/>
      <c r="H55" s="18">
        <v>3</v>
      </c>
      <c r="I55" s="19">
        <f>G55*H55</f>
        <v>0</v>
      </c>
      <c r="J55" s="19">
        <f>K55-I55</f>
        <v>0</v>
      </c>
      <c r="K55" s="20">
        <f>I55*1.21</f>
        <v>0</v>
      </c>
      <c r="M55" s="25"/>
      <c r="N55" s="26"/>
    </row>
    <row r="56" spans="1:14" x14ac:dyDescent="0.25">
      <c r="A56" s="22"/>
      <c r="B56" s="131"/>
      <c r="C56" s="99" t="s">
        <v>60</v>
      </c>
      <c r="D56" s="16" t="s">
        <v>61</v>
      </c>
      <c r="E56" s="15"/>
      <c r="F56" s="39"/>
      <c r="G56" s="109"/>
      <c r="H56" s="109"/>
      <c r="I56" s="109"/>
      <c r="J56" s="109"/>
      <c r="K56" s="109"/>
      <c r="M56" s="25"/>
      <c r="N56" s="26"/>
    </row>
    <row r="57" spans="1:14" x14ac:dyDescent="0.25">
      <c r="A57" s="22"/>
      <c r="B57" s="131"/>
      <c r="C57" s="99" t="s">
        <v>62</v>
      </c>
      <c r="D57" s="16" t="s">
        <v>216</v>
      </c>
      <c r="E57" s="15"/>
      <c r="F57" s="39"/>
      <c r="G57" s="135"/>
      <c r="H57" s="135"/>
      <c r="I57" s="135"/>
      <c r="J57" s="135"/>
      <c r="K57" s="135"/>
      <c r="M57" s="25"/>
      <c r="N57" s="26"/>
    </row>
    <row r="58" spans="1:14" x14ac:dyDescent="0.25">
      <c r="A58" s="22"/>
      <c r="B58" s="131"/>
      <c r="C58" s="99" t="s">
        <v>63</v>
      </c>
      <c r="D58" s="16" t="s">
        <v>216</v>
      </c>
      <c r="E58" s="15"/>
      <c r="F58" s="39"/>
      <c r="G58" s="135"/>
      <c r="H58" s="135"/>
      <c r="I58" s="135"/>
      <c r="J58" s="135"/>
      <c r="K58" s="135"/>
      <c r="M58" s="25"/>
      <c r="N58" s="26"/>
    </row>
    <row r="59" spans="1:14" x14ac:dyDescent="0.25">
      <c r="A59" s="22"/>
      <c r="B59" s="131"/>
      <c r="C59" s="99" t="s">
        <v>146</v>
      </c>
      <c r="D59" s="16" t="s">
        <v>34</v>
      </c>
      <c r="E59" s="15"/>
      <c r="F59" s="39"/>
      <c r="G59" s="135"/>
      <c r="H59" s="135"/>
      <c r="I59" s="135"/>
      <c r="J59" s="135"/>
      <c r="K59" s="135"/>
      <c r="M59" s="25"/>
      <c r="N59" s="26"/>
    </row>
    <row r="60" spans="1:14" ht="15.75" thickBot="1" x14ac:dyDescent="0.3">
      <c r="A60" s="22"/>
      <c r="B60" s="132"/>
      <c r="C60" s="93" t="s">
        <v>58</v>
      </c>
      <c r="D60" s="23" t="s">
        <v>28</v>
      </c>
      <c r="E60" s="24"/>
      <c r="F60" s="40"/>
      <c r="G60" s="115"/>
      <c r="H60" s="115"/>
      <c r="I60" s="115"/>
      <c r="J60" s="115"/>
      <c r="K60" s="115"/>
      <c r="M60" s="25"/>
      <c r="N60" s="26"/>
    </row>
    <row r="61" spans="1:14" ht="15.75" thickBot="1" x14ac:dyDescent="0.3">
      <c r="A61" s="22"/>
      <c r="B61" s="130" t="s">
        <v>54</v>
      </c>
      <c r="C61" s="32" t="s">
        <v>32</v>
      </c>
      <c r="D61" s="133" t="s">
        <v>343</v>
      </c>
      <c r="E61" s="134"/>
      <c r="F61" s="38"/>
      <c r="G61" s="41"/>
      <c r="H61" s="18">
        <v>6</v>
      </c>
      <c r="I61" s="19">
        <f>G61*H61</f>
        <v>0</v>
      </c>
      <c r="J61" s="19">
        <f>K61-I61</f>
        <v>0</v>
      </c>
      <c r="K61" s="20">
        <f>I61*1.21</f>
        <v>0</v>
      </c>
      <c r="M61" s="25"/>
      <c r="N61" s="26"/>
    </row>
    <row r="62" spans="1:14" x14ac:dyDescent="0.25">
      <c r="A62" s="22"/>
      <c r="B62" s="131"/>
      <c r="C62" s="28" t="s">
        <v>64</v>
      </c>
      <c r="D62" s="16" t="s">
        <v>65</v>
      </c>
      <c r="E62" s="15"/>
      <c r="F62" s="39"/>
      <c r="G62" s="109"/>
      <c r="H62" s="109"/>
      <c r="I62" s="109"/>
      <c r="J62" s="109"/>
      <c r="K62" s="109"/>
      <c r="M62" s="25"/>
      <c r="N62" s="26"/>
    </row>
    <row r="63" spans="1:14" x14ac:dyDescent="0.25">
      <c r="A63" s="22"/>
      <c r="B63" s="131"/>
      <c r="C63" s="28" t="s">
        <v>66</v>
      </c>
      <c r="D63" s="16" t="s">
        <v>67</v>
      </c>
      <c r="E63" s="15"/>
      <c r="F63" s="39"/>
      <c r="G63" s="135"/>
      <c r="H63" s="135"/>
      <c r="I63" s="135"/>
      <c r="J63" s="135"/>
      <c r="K63" s="135"/>
      <c r="M63" s="25"/>
      <c r="N63" s="26"/>
    </row>
    <row r="64" spans="1:14" x14ac:dyDescent="0.25">
      <c r="A64" s="22"/>
      <c r="B64" s="131"/>
      <c r="C64" s="28" t="s">
        <v>68</v>
      </c>
      <c r="D64" s="16" t="s">
        <v>69</v>
      </c>
      <c r="E64" s="15"/>
      <c r="F64" s="39"/>
      <c r="G64" s="135"/>
      <c r="H64" s="135"/>
      <c r="I64" s="135"/>
      <c r="J64" s="135"/>
      <c r="K64" s="135"/>
      <c r="M64" s="25"/>
      <c r="N64" s="26"/>
    </row>
    <row r="65" spans="1:14" x14ac:dyDescent="0.25">
      <c r="A65" s="22"/>
      <c r="B65" s="131"/>
      <c r="C65" s="28" t="s">
        <v>70</v>
      </c>
      <c r="D65" s="16" t="s">
        <v>71</v>
      </c>
      <c r="E65" s="15"/>
      <c r="F65" s="39"/>
      <c r="G65" s="135"/>
      <c r="H65" s="135"/>
      <c r="I65" s="135"/>
      <c r="J65" s="135"/>
      <c r="K65" s="135"/>
      <c r="M65" s="25"/>
      <c r="N65" s="26"/>
    </row>
    <row r="66" spans="1:14" x14ac:dyDescent="0.25">
      <c r="A66" s="22"/>
      <c r="B66" s="131"/>
      <c r="C66" s="28" t="s">
        <v>72</v>
      </c>
      <c r="D66" s="16" t="s">
        <v>73</v>
      </c>
      <c r="E66" s="15"/>
      <c r="F66" s="39"/>
      <c r="G66" s="135"/>
      <c r="H66" s="135"/>
      <c r="I66" s="135"/>
      <c r="J66" s="135"/>
      <c r="K66" s="135"/>
      <c r="M66" s="25"/>
      <c r="N66" s="26"/>
    </row>
    <row r="67" spans="1:14" x14ac:dyDescent="0.25">
      <c r="A67" s="22"/>
      <c r="B67" s="131"/>
      <c r="C67" s="28" t="s">
        <v>74</v>
      </c>
      <c r="D67" s="16" t="s">
        <v>75</v>
      </c>
      <c r="E67" s="15"/>
      <c r="F67" s="39"/>
      <c r="G67" s="135"/>
      <c r="H67" s="135"/>
      <c r="I67" s="135"/>
      <c r="J67" s="135"/>
      <c r="K67" s="135"/>
      <c r="M67" s="25"/>
      <c r="N67" s="26"/>
    </row>
    <row r="68" spans="1:14" x14ac:dyDescent="0.25">
      <c r="A68" s="22"/>
      <c r="B68" s="131"/>
      <c r="C68" s="28" t="s">
        <v>76</v>
      </c>
      <c r="D68" s="16" t="s">
        <v>77</v>
      </c>
      <c r="E68" s="15"/>
      <c r="F68" s="39"/>
      <c r="G68" s="135"/>
      <c r="H68" s="135"/>
      <c r="I68" s="135"/>
      <c r="J68" s="135"/>
      <c r="K68" s="135"/>
      <c r="M68" s="25"/>
      <c r="N68" s="26"/>
    </row>
    <row r="69" spans="1:14" x14ac:dyDescent="0.25">
      <c r="A69" s="22"/>
      <c r="B69" s="131"/>
      <c r="C69" s="28" t="s">
        <v>78</v>
      </c>
      <c r="D69" s="16" t="s">
        <v>79</v>
      </c>
      <c r="E69" s="15"/>
      <c r="F69" s="39"/>
      <c r="G69" s="135"/>
      <c r="H69" s="135"/>
      <c r="I69" s="135"/>
      <c r="J69" s="135"/>
      <c r="K69" s="135"/>
      <c r="M69" s="25"/>
      <c r="N69" s="26"/>
    </row>
    <row r="70" spans="1:14" x14ac:dyDescent="0.25">
      <c r="A70" s="22"/>
      <c r="B70" s="131"/>
      <c r="C70" s="28" t="s">
        <v>80</v>
      </c>
      <c r="D70" s="16" t="s">
        <v>82</v>
      </c>
      <c r="E70" s="15"/>
      <c r="F70" s="39"/>
      <c r="G70" s="135"/>
      <c r="H70" s="135"/>
      <c r="I70" s="135"/>
      <c r="J70" s="135"/>
      <c r="K70" s="135"/>
      <c r="M70" s="25"/>
      <c r="N70" s="26"/>
    </row>
    <row r="71" spans="1:14" ht="15.75" thickBot="1" x14ac:dyDescent="0.3">
      <c r="A71" s="22"/>
      <c r="B71" s="132"/>
      <c r="C71" s="93" t="s">
        <v>58</v>
      </c>
      <c r="D71" s="23" t="s">
        <v>28</v>
      </c>
      <c r="E71" s="24"/>
      <c r="F71" s="40"/>
      <c r="G71" s="115"/>
      <c r="H71" s="115"/>
      <c r="I71" s="115"/>
      <c r="J71" s="115"/>
      <c r="K71" s="115"/>
      <c r="M71" s="25"/>
      <c r="N71" s="26"/>
    </row>
    <row r="72" spans="1:14" ht="15.75" thickBot="1" x14ac:dyDescent="0.3">
      <c r="A72" s="22"/>
      <c r="B72" s="193" t="s">
        <v>81</v>
      </c>
      <c r="C72" s="32" t="s">
        <v>32</v>
      </c>
      <c r="D72" s="133" t="s">
        <v>212</v>
      </c>
      <c r="E72" s="134"/>
      <c r="F72" s="38"/>
      <c r="G72" s="41"/>
      <c r="H72" s="18">
        <v>3</v>
      </c>
      <c r="I72" s="19">
        <f>G72*H72</f>
        <v>0</v>
      </c>
      <c r="J72" s="19">
        <f>K72-I72</f>
        <v>0</v>
      </c>
      <c r="K72" s="20">
        <f>I72*1.21</f>
        <v>0</v>
      </c>
      <c r="M72" s="25"/>
      <c r="N72" s="26"/>
    </row>
    <row r="73" spans="1:14" x14ac:dyDescent="0.25">
      <c r="A73" s="22"/>
      <c r="B73" s="194"/>
      <c r="C73" s="28" t="s">
        <v>84</v>
      </c>
      <c r="D73" s="16" t="s">
        <v>85</v>
      </c>
      <c r="E73" s="15"/>
      <c r="F73" s="39"/>
      <c r="G73" s="109"/>
      <c r="H73" s="109"/>
      <c r="I73" s="109"/>
      <c r="J73" s="109"/>
      <c r="K73" s="109"/>
      <c r="M73" s="25"/>
      <c r="N73" s="26"/>
    </row>
    <row r="74" spans="1:14" x14ac:dyDescent="0.25">
      <c r="A74" s="22"/>
      <c r="B74" s="194"/>
      <c r="C74" s="28" t="s">
        <v>20</v>
      </c>
      <c r="D74" s="16" t="s">
        <v>83</v>
      </c>
      <c r="E74" s="15"/>
      <c r="F74" s="39"/>
      <c r="G74" s="135"/>
      <c r="H74" s="135"/>
      <c r="I74" s="135"/>
      <c r="J74" s="135"/>
      <c r="K74" s="135"/>
      <c r="M74" s="25"/>
      <c r="N74" s="26"/>
    </row>
    <row r="75" spans="1:14" ht="15.75" thickBot="1" x14ac:dyDescent="0.3">
      <c r="A75" s="22"/>
      <c r="B75" s="195"/>
      <c r="C75" s="93" t="s">
        <v>58</v>
      </c>
      <c r="D75" s="23" t="s">
        <v>28</v>
      </c>
      <c r="E75" s="24"/>
      <c r="F75" s="40"/>
      <c r="G75" s="115"/>
      <c r="H75" s="115"/>
      <c r="I75" s="115"/>
      <c r="J75" s="115"/>
      <c r="K75" s="115"/>
      <c r="M75" s="25"/>
      <c r="N75" s="26"/>
    </row>
    <row r="76" spans="1:14" ht="15.75" thickBot="1" x14ac:dyDescent="0.3">
      <c r="A76" s="22"/>
      <c r="B76" s="130" t="s">
        <v>135</v>
      </c>
      <c r="C76" s="32" t="s">
        <v>32</v>
      </c>
      <c r="D76" s="133" t="s">
        <v>136</v>
      </c>
      <c r="E76" s="134"/>
      <c r="F76" s="38"/>
      <c r="G76" s="41"/>
      <c r="H76" s="18">
        <v>3</v>
      </c>
      <c r="I76" s="19">
        <f>G76*H76</f>
        <v>0</v>
      </c>
      <c r="J76" s="19">
        <f>K76-I76</f>
        <v>0</v>
      </c>
      <c r="K76" s="20">
        <f>I76*1.21</f>
        <v>0</v>
      </c>
      <c r="M76" s="25"/>
      <c r="N76" s="26"/>
    </row>
    <row r="77" spans="1:14" x14ac:dyDescent="0.25">
      <c r="A77" s="22"/>
      <c r="B77" s="131"/>
      <c r="C77" s="28" t="s">
        <v>137</v>
      </c>
      <c r="D77" s="16" t="s">
        <v>138</v>
      </c>
      <c r="E77" s="15"/>
      <c r="F77" s="39"/>
      <c r="G77" s="109"/>
      <c r="H77" s="109"/>
      <c r="I77" s="109"/>
      <c r="J77" s="109"/>
      <c r="K77" s="109"/>
      <c r="M77" s="25"/>
      <c r="N77" s="26"/>
    </row>
    <row r="78" spans="1:14" x14ac:dyDescent="0.25">
      <c r="A78" s="22"/>
      <c r="B78" s="131"/>
      <c r="C78" s="28" t="s">
        <v>139</v>
      </c>
      <c r="D78" s="16" t="s">
        <v>140</v>
      </c>
      <c r="E78" s="15"/>
      <c r="F78" s="39"/>
      <c r="G78" s="135"/>
      <c r="H78" s="135"/>
      <c r="I78" s="135"/>
      <c r="J78" s="135"/>
      <c r="K78" s="135"/>
      <c r="M78" s="25"/>
      <c r="N78" s="26"/>
    </row>
    <row r="79" spans="1:14" x14ac:dyDescent="0.25">
      <c r="A79" s="22"/>
      <c r="B79" s="131"/>
      <c r="C79" s="28" t="s">
        <v>141</v>
      </c>
      <c r="D79" s="16" t="s">
        <v>16</v>
      </c>
      <c r="E79" s="15"/>
      <c r="F79" s="39"/>
      <c r="G79" s="135"/>
      <c r="H79" s="135"/>
      <c r="I79" s="135"/>
      <c r="J79" s="135"/>
      <c r="K79" s="135"/>
      <c r="M79" s="25"/>
      <c r="N79" s="26"/>
    </row>
    <row r="80" spans="1:14" x14ac:dyDescent="0.25">
      <c r="A80" s="22"/>
      <c r="B80" s="131"/>
      <c r="C80" s="28" t="s">
        <v>20</v>
      </c>
      <c r="D80" s="16" t="s">
        <v>142</v>
      </c>
      <c r="E80" s="15"/>
      <c r="F80" s="39"/>
      <c r="G80" s="135"/>
      <c r="H80" s="135"/>
      <c r="I80" s="135"/>
      <c r="J80" s="135"/>
      <c r="K80" s="135"/>
      <c r="M80" s="25"/>
      <c r="N80" s="26"/>
    </row>
    <row r="81" spans="1:14" ht="15.75" thickBot="1" x14ac:dyDescent="0.3">
      <c r="A81" s="22"/>
      <c r="B81" s="132"/>
      <c r="C81" s="93" t="s">
        <v>58</v>
      </c>
      <c r="D81" s="23" t="s">
        <v>28</v>
      </c>
      <c r="E81" s="24"/>
      <c r="F81" s="40"/>
      <c r="G81" s="115"/>
      <c r="H81" s="115"/>
      <c r="I81" s="115"/>
      <c r="J81" s="115"/>
      <c r="K81" s="115"/>
      <c r="M81" s="25"/>
      <c r="N81" s="26"/>
    </row>
    <row r="82" spans="1:14" ht="15.75" thickBot="1" x14ac:dyDescent="0.3">
      <c r="A82" s="22"/>
      <c r="B82" s="130" t="s">
        <v>152</v>
      </c>
      <c r="C82" s="32" t="s">
        <v>32</v>
      </c>
      <c r="D82" s="133" t="s">
        <v>147</v>
      </c>
      <c r="E82" s="134"/>
      <c r="F82" s="38"/>
      <c r="G82" s="41"/>
      <c r="H82" s="18">
        <v>3</v>
      </c>
      <c r="I82" s="19">
        <f>G82*H82</f>
        <v>0</v>
      </c>
      <c r="J82" s="19">
        <f>K82-I82</f>
        <v>0</v>
      </c>
      <c r="K82" s="20">
        <f>I82*1.21</f>
        <v>0</v>
      </c>
      <c r="M82" s="25"/>
      <c r="N82" s="26"/>
    </row>
    <row r="83" spans="1:14" x14ac:dyDescent="0.25">
      <c r="A83" s="22"/>
      <c r="B83" s="131"/>
      <c r="C83" s="28" t="s">
        <v>137</v>
      </c>
      <c r="D83" s="16" t="s">
        <v>148</v>
      </c>
      <c r="E83" s="15"/>
      <c r="F83" s="39"/>
      <c r="G83" s="109"/>
      <c r="H83" s="109"/>
      <c r="I83" s="109"/>
      <c r="J83" s="109"/>
      <c r="K83" s="109"/>
      <c r="M83" s="25"/>
      <c r="N83" s="26"/>
    </row>
    <row r="84" spans="1:14" x14ac:dyDescent="0.25">
      <c r="A84" s="22"/>
      <c r="B84" s="131"/>
      <c r="C84" s="28" t="s">
        <v>139</v>
      </c>
      <c r="D84" s="16" t="s">
        <v>149</v>
      </c>
      <c r="E84" s="15"/>
      <c r="F84" s="39"/>
      <c r="G84" s="135"/>
      <c r="H84" s="135"/>
      <c r="I84" s="135"/>
      <c r="J84" s="135"/>
      <c r="K84" s="135"/>
      <c r="M84" s="25"/>
      <c r="N84" s="26"/>
    </row>
    <row r="85" spans="1:14" x14ac:dyDescent="0.25">
      <c r="A85" s="22"/>
      <c r="B85" s="131"/>
      <c r="C85" s="28" t="s">
        <v>141</v>
      </c>
      <c r="D85" s="16" t="s">
        <v>16</v>
      </c>
      <c r="E85" s="15"/>
      <c r="F85" s="39"/>
      <c r="G85" s="135"/>
      <c r="H85" s="135"/>
      <c r="I85" s="135"/>
      <c r="J85" s="135"/>
      <c r="K85" s="135"/>
      <c r="M85" s="25"/>
      <c r="N85" s="26"/>
    </row>
    <row r="86" spans="1:14" x14ac:dyDescent="0.25">
      <c r="A86" s="22"/>
      <c r="B86" s="131"/>
      <c r="C86" s="28" t="s">
        <v>151</v>
      </c>
      <c r="D86" s="16" t="s">
        <v>218</v>
      </c>
      <c r="E86" s="15"/>
      <c r="F86" s="39"/>
      <c r="G86" s="135"/>
      <c r="H86" s="135"/>
      <c r="I86" s="135"/>
      <c r="J86" s="135"/>
      <c r="K86" s="135"/>
      <c r="M86" s="25"/>
      <c r="N86" s="26"/>
    </row>
    <row r="87" spans="1:14" x14ac:dyDescent="0.25">
      <c r="A87" s="22"/>
      <c r="B87" s="131"/>
      <c r="C87" s="28" t="s">
        <v>20</v>
      </c>
      <c r="D87" s="16" t="s">
        <v>150</v>
      </c>
      <c r="E87" s="15"/>
      <c r="F87" s="39"/>
      <c r="G87" s="135"/>
      <c r="H87" s="135"/>
      <c r="I87" s="135"/>
      <c r="J87" s="135"/>
      <c r="K87" s="135"/>
      <c r="M87" s="25"/>
      <c r="N87" s="26"/>
    </row>
    <row r="88" spans="1:14" ht="15.75" thickBot="1" x14ac:dyDescent="0.3">
      <c r="A88" s="22"/>
      <c r="B88" s="132"/>
      <c r="C88" s="93" t="s">
        <v>58</v>
      </c>
      <c r="D88" s="23" t="s">
        <v>28</v>
      </c>
      <c r="E88" s="24"/>
      <c r="F88" s="40"/>
      <c r="G88" s="115"/>
      <c r="H88" s="115"/>
      <c r="I88" s="115"/>
      <c r="J88" s="115"/>
      <c r="K88" s="115"/>
      <c r="M88" s="25"/>
      <c r="N88" s="26"/>
    </row>
    <row r="89" spans="1:14" ht="15.75" thickBot="1" x14ac:dyDescent="0.3">
      <c r="A89" s="22"/>
      <c r="B89" s="130" t="s">
        <v>51</v>
      </c>
      <c r="C89" s="32" t="s">
        <v>32</v>
      </c>
      <c r="D89" s="133" t="s">
        <v>344</v>
      </c>
      <c r="E89" s="134"/>
      <c r="F89" s="38"/>
      <c r="G89" s="41"/>
      <c r="H89" s="18">
        <v>3</v>
      </c>
      <c r="I89" s="19">
        <f>G89*H89</f>
        <v>0</v>
      </c>
      <c r="J89" s="19">
        <f>K89-I89</f>
        <v>0</v>
      </c>
      <c r="K89" s="20">
        <f>I89*1.21</f>
        <v>0</v>
      </c>
      <c r="M89" s="25"/>
      <c r="N89" s="26"/>
    </row>
    <row r="90" spans="1:14" x14ac:dyDescent="0.25">
      <c r="A90" s="22"/>
      <c r="B90" s="131"/>
      <c r="C90" s="28" t="s">
        <v>86</v>
      </c>
      <c r="D90" s="16" t="s">
        <v>87</v>
      </c>
      <c r="E90" s="15"/>
      <c r="F90" s="39"/>
      <c r="G90" s="109"/>
      <c r="H90" s="109"/>
      <c r="I90" s="109"/>
      <c r="J90" s="109"/>
      <c r="K90" s="109"/>
      <c r="M90" s="25"/>
      <c r="N90" s="26"/>
    </row>
    <row r="91" spans="1:14" x14ac:dyDescent="0.25">
      <c r="A91" s="22"/>
      <c r="B91" s="131"/>
      <c r="C91" s="28" t="s">
        <v>88</v>
      </c>
      <c r="D91" s="16" t="s">
        <v>89</v>
      </c>
      <c r="E91" s="15"/>
      <c r="F91" s="39"/>
      <c r="G91" s="135"/>
      <c r="H91" s="135"/>
      <c r="I91" s="135"/>
      <c r="J91" s="135"/>
      <c r="K91" s="135"/>
      <c r="M91" s="25"/>
      <c r="N91" s="26"/>
    </row>
    <row r="92" spans="1:14" x14ac:dyDescent="0.25">
      <c r="A92" s="22"/>
      <c r="B92" s="131"/>
      <c r="C92" s="28" t="s">
        <v>92</v>
      </c>
      <c r="D92" s="16" t="s">
        <v>93</v>
      </c>
      <c r="E92" s="15"/>
      <c r="F92" s="39"/>
      <c r="G92" s="135"/>
      <c r="H92" s="135"/>
      <c r="I92" s="135"/>
      <c r="J92" s="135"/>
      <c r="K92" s="135"/>
      <c r="M92" s="25"/>
      <c r="N92" s="26"/>
    </row>
    <row r="93" spans="1:14" x14ac:dyDescent="0.25">
      <c r="A93" s="22"/>
      <c r="B93" s="131"/>
      <c r="C93" s="28" t="s">
        <v>26</v>
      </c>
      <c r="D93" s="16" t="s">
        <v>90</v>
      </c>
      <c r="E93" s="15"/>
      <c r="F93" s="39"/>
      <c r="G93" s="135"/>
      <c r="H93" s="135"/>
      <c r="I93" s="135"/>
      <c r="J93" s="135"/>
      <c r="K93" s="135"/>
      <c r="M93" s="25"/>
      <c r="N93" s="26"/>
    </row>
    <row r="94" spans="1:14" x14ac:dyDescent="0.25">
      <c r="A94" s="22"/>
      <c r="B94" s="131"/>
      <c r="C94" s="28" t="s">
        <v>91</v>
      </c>
      <c r="D94" s="16" t="s">
        <v>346</v>
      </c>
      <c r="E94" s="15"/>
      <c r="F94" s="39"/>
      <c r="G94" s="135"/>
      <c r="H94" s="135"/>
      <c r="I94" s="135"/>
      <c r="J94" s="135"/>
      <c r="K94" s="135"/>
      <c r="M94" s="25"/>
      <c r="N94" s="26"/>
    </row>
    <row r="95" spans="1:14" x14ac:dyDescent="0.25">
      <c r="A95" s="22"/>
      <c r="B95" s="131"/>
      <c r="C95" s="28" t="s">
        <v>20</v>
      </c>
      <c r="D95" s="16" t="s">
        <v>345</v>
      </c>
      <c r="E95" s="15"/>
      <c r="F95" s="39"/>
      <c r="G95" s="135"/>
      <c r="H95" s="135"/>
      <c r="I95" s="135"/>
      <c r="J95" s="135"/>
      <c r="K95" s="135"/>
      <c r="M95" s="25"/>
      <c r="N95" s="26"/>
    </row>
    <row r="96" spans="1:14" ht="15.75" thickBot="1" x14ac:dyDescent="0.3">
      <c r="A96" s="22"/>
      <c r="B96" s="132"/>
      <c r="C96" s="93" t="s">
        <v>58</v>
      </c>
      <c r="D96" s="23" t="s">
        <v>28</v>
      </c>
      <c r="E96" s="24"/>
      <c r="F96" s="40"/>
      <c r="G96" s="115"/>
      <c r="H96" s="115"/>
      <c r="I96" s="115"/>
      <c r="J96" s="115"/>
      <c r="K96" s="115"/>
      <c r="M96" s="25"/>
      <c r="N96" s="26"/>
    </row>
    <row r="97" spans="1:14" ht="15.75" thickBot="1" x14ac:dyDescent="0.3">
      <c r="A97" s="22"/>
      <c r="B97" s="130" t="s">
        <v>52</v>
      </c>
      <c r="C97" s="32" t="s">
        <v>32</v>
      </c>
      <c r="D97" s="133" t="s">
        <v>212</v>
      </c>
      <c r="E97" s="134"/>
      <c r="F97" s="38"/>
      <c r="G97" s="41"/>
      <c r="H97" s="18">
        <v>3</v>
      </c>
      <c r="I97" s="19">
        <f>G97*H97</f>
        <v>0</v>
      </c>
      <c r="J97" s="19">
        <f>K97-I97</f>
        <v>0</v>
      </c>
      <c r="K97" s="20">
        <f>I97*1.21</f>
        <v>0</v>
      </c>
      <c r="M97" s="25"/>
      <c r="N97" s="26"/>
    </row>
    <row r="98" spans="1:14" x14ac:dyDescent="0.25">
      <c r="A98" s="22"/>
      <c r="B98" s="131"/>
      <c r="C98" s="28" t="s">
        <v>18</v>
      </c>
      <c r="D98" s="16" t="s">
        <v>71</v>
      </c>
      <c r="E98" s="15"/>
      <c r="F98" s="39"/>
      <c r="G98" s="109"/>
      <c r="H98" s="109"/>
      <c r="I98" s="109"/>
      <c r="J98" s="109"/>
      <c r="K98" s="109"/>
      <c r="M98" s="25"/>
      <c r="N98" s="26"/>
    </row>
    <row r="99" spans="1:14" x14ac:dyDescent="0.25">
      <c r="A99" s="22"/>
      <c r="B99" s="131"/>
      <c r="C99" s="28" t="s">
        <v>121</v>
      </c>
      <c r="D99" s="16" t="s">
        <v>122</v>
      </c>
      <c r="E99" s="15"/>
      <c r="F99" s="39"/>
      <c r="G99" s="135"/>
      <c r="H99" s="135"/>
      <c r="I99" s="135"/>
      <c r="J99" s="135"/>
      <c r="K99" s="135"/>
      <c r="M99" s="25"/>
      <c r="N99" s="26"/>
    </row>
    <row r="100" spans="1:14" x14ac:dyDescent="0.25">
      <c r="A100" s="22"/>
      <c r="B100" s="131"/>
      <c r="C100" s="28" t="s">
        <v>43</v>
      </c>
      <c r="D100" s="27" t="s">
        <v>94</v>
      </c>
      <c r="E100" s="15"/>
      <c r="F100" s="39"/>
      <c r="G100" s="135"/>
      <c r="H100" s="135"/>
      <c r="I100" s="135"/>
      <c r="J100" s="135"/>
      <c r="K100" s="135"/>
      <c r="M100" s="25"/>
      <c r="N100" s="26"/>
    </row>
    <row r="101" spans="1:14" x14ac:dyDescent="0.25">
      <c r="A101" s="22"/>
      <c r="B101" s="131"/>
      <c r="C101" s="28" t="s">
        <v>95</v>
      </c>
      <c r="D101" s="16" t="s">
        <v>31</v>
      </c>
      <c r="E101" s="15"/>
      <c r="F101" s="39"/>
      <c r="G101" s="135"/>
      <c r="H101" s="135"/>
      <c r="I101" s="135"/>
      <c r="J101" s="135"/>
      <c r="K101" s="135"/>
      <c r="M101" s="25"/>
      <c r="N101" s="26"/>
    </row>
    <row r="102" spans="1:14" x14ac:dyDescent="0.25">
      <c r="A102" s="22"/>
      <c r="B102" s="131"/>
      <c r="C102" s="28" t="s">
        <v>100</v>
      </c>
      <c r="D102" s="16" t="s">
        <v>101</v>
      </c>
      <c r="E102" s="15"/>
      <c r="F102" s="39"/>
      <c r="G102" s="135"/>
      <c r="H102" s="135"/>
      <c r="I102" s="135"/>
      <c r="J102" s="135"/>
      <c r="K102" s="135"/>
      <c r="M102" s="25"/>
      <c r="N102" s="26"/>
    </row>
    <row r="103" spans="1:14" x14ac:dyDescent="0.25">
      <c r="A103" s="22"/>
      <c r="B103" s="131"/>
      <c r="C103" s="28" t="s">
        <v>98</v>
      </c>
      <c r="D103" s="16" t="s">
        <v>99</v>
      </c>
      <c r="E103" s="15"/>
      <c r="F103" s="39"/>
      <c r="G103" s="135"/>
      <c r="H103" s="135"/>
      <c r="I103" s="135"/>
      <c r="J103" s="135"/>
      <c r="K103" s="135"/>
      <c r="M103" s="25"/>
      <c r="N103" s="26"/>
    </row>
    <row r="104" spans="1:14" x14ac:dyDescent="0.25">
      <c r="A104" s="22"/>
      <c r="B104" s="131"/>
      <c r="C104" s="28" t="s">
        <v>96</v>
      </c>
      <c r="D104" s="16" t="s">
        <v>97</v>
      </c>
      <c r="E104" s="15"/>
      <c r="F104" s="39"/>
      <c r="G104" s="135"/>
      <c r="H104" s="135"/>
      <c r="I104" s="135"/>
      <c r="J104" s="135"/>
      <c r="K104" s="135"/>
      <c r="M104" s="25"/>
      <c r="N104" s="26"/>
    </row>
    <row r="105" spans="1:14" ht="15.75" thickBot="1" x14ac:dyDescent="0.3">
      <c r="A105" s="22"/>
      <c r="B105" s="132"/>
      <c r="C105" s="93" t="s">
        <v>58</v>
      </c>
      <c r="D105" s="23" t="s">
        <v>28</v>
      </c>
      <c r="E105" s="24"/>
      <c r="F105" s="40"/>
      <c r="G105" s="115"/>
      <c r="H105" s="115"/>
      <c r="I105" s="115"/>
      <c r="J105" s="115"/>
      <c r="K105" s="115"/>
      <c r="M105" s="25"/>
      <c r="N105" s="26"/>
    </row>
    <row r="106" spans="1:14" ht="15.75" thickBot="1" x14ac:dyDescent="0.3">
      <c r="A106" s="22"/>
      <c r="B106" s="130" t="s">
        <v>53</v>
      </c>
      <c r="C106" s="32" t="s">
        <v>32</v>
      </c>
      <c r="D106" s="133" t="s">
        <v>102</v>
      </c>
      <c r="E106" s="134"/>
      <c r="F106" s="38"/>
      <c r="G106" s="41"/>
      <c r="H106" s="18">
        <v>3</v>
      </c>
      <c r="I106" s="19">
        <f>G106*H106</f>
        <v>0</v>
      </c>
      <c r="J106" s="19">
        <f>K106-I106</f>
        <v>0</v>
      </c>
      <c r="K106" s="20">
        <f>I106*1.21</f>
        <v>0</v>
      </c>
      <c r="M106" s="25"/>
      <c r="N106" s="26"/>
    </row>
    <row r="107" spans="1:14" x14ac:dyDescent="0.25">
      <c r="A107" s="22"/>
      <c r="B107" s="131"/>
      <c r="C107" s="28" t="s">
        <v>125</v>
      </c>
      <c r="D107" s="16" t="s">
        <v>126</v>
      </c>
      <c r="E107" s="15"/>
      <c r="F107" s="39"/>
      <c r="G107" s="109"/>
      <c r="H107" s="109"/>
      <c r="I107" s="109"/>
      <c r="J107" s="109"/>
      <c r="K107" s="109"/>
      <c r="M107" s="25"/>
      <c r="N107" s="26"/>
    </row>
    <row r="108" spans="1:14" x14ac:dyDescent="0.25">
      <c r="A108" s="22"/>
      <c r="B108" s="131"/>
      <c r="C108" s="28" t="s">
        <v>127</v>
      </c>
      <c r="D108" s="16" t="s">
        <v>16</v>
      </c>
      <c r="E108" s="15"/>
      <c r="F108" s="39"/>
      <c r="G108" s="135"/>
      <c r="H108" s="135"/>
      <c r="I108" s="135"/>
      <c r="J108" s="135"/>
      <c r="K108" s="135"/>
      <c r="M108" s="25"/>
      <c r="N108" s="26"/>
    </row>
    <row r="109" spans="1:14" x14ac:dyDescent="0.25">
      <c r="A109" s="22"/>
      <c r="B109" s="131"/>
      <c r="C109" s="28" t="s">
        <v>128</v>
      </c>
      <c r="D109" s="16" t="s">
        <v>16</v>
      </c>
      <c r="E109" s="15"/>
      <c r="F109" s="39"/>
      <c r="G109" s="135"/>
      <c r="H109" s="135"/>
      <c r="I109" s="135"/>
      <c r="J109" s="135"/>
      <c r="K109" s="135"/>
      <c r="M109" s="25"/>
      <c r="N109" s="26"/>
    </row>
    <row r="110" spans="1:14" x14ac:dyDescent="0.25">
      <c r="A110" s="22"/>
      <c r="B110" s="131"/>
      <c r="C110" s="28" t="s">
        <v>129</v>
      </c>
      <c r="D110" s="16" t="s">
        <v>131</v>
      </c>
      <c r="E110" s="15"/>
      <c r="F110" s="39"/>
      <c r="G110" s="135"/>
      <c r="H110" s="135"/>
      <c r="I110" s="135"/>
      <c r="J110" s="135"/>
      <c r="K110" s="135"/>
      <c r="M110" s="25"/>
      <c r="N110" s="26"/>
    </row>
    <row r="111" spans="1:14" x14ac:dyDescent="0.25">
      <c r="A111" s="22"/>
      <c r="B111" s="131"/>
      <c r="C111" s="28" t="s">
        <v>130</v>
      </c>
      <c r="D111" s="16" t="s">
        <v>132</v>
      </c>
      <c r="E111" s="15"/>
      <c r="F111" s="39"/>
      <c r="G111" s="135"/>
      <c r="H111" s="135"/>
      <c r="I111" s="135"/>
      <c r="J111" s="135"/>
      <c r="K111" s="135"/>
      <c r="M111" s="25"/>
      <c r="N111" s="26"/>
    </row>
    <row r="112" spans="1:14" x14ac:dyDescent="0.25">
      <c r="A112" s="22"/>
      <c r="B112" s="131"/>
      <c r="C112" s="48" t="s">
        <v>155</v>
      </c>
      <c r="D112" s="29" t="s">
        <v>156</v>
      </c>
      <c r="E112" s="11"/>
      <c r="F112" s="39"/>
      <c r="G112" s="135"/>
      <c r="H112" s="135"/>
      <c r="I112" s="135"/>
      <c r="J112" s="135"/>
      <c r="K112" s="135"/>
      <c r="M112" s="25"/>
      <c r="N112" s="26"/>
    </row>
    <row r="113" spans="1:14" ht="15.75" thickBot="1" x14ac:dyDescent="0.3">
      <c r="A113" s="22"/>
      <c r="B113" s="132"/>
      <c r="C113" s="93" t="s">
        <v>58</v>
      </c>
      <c r="D113" s="23" t="s">
        <v>28</v>
      </c>
      <c r="E113" s="24"/>
      <c r="F113" s="40"/>
      <c r="G113" s="115"/>
      <c r="H113" s="115"/>
      <c r="I113" s="115"/>
      <c r="J113" s="115"/>
      <c r="K113" s="115"/>
      <c r="M113" s="25"/>
      <c r="N113" s="26"/>
    </row>
    <row r="114" spans="1:14" ht="18.95" customHeight="1" thickBot="1" x14ac:dyDescent="0.3">
      <c r="A114" s="22"/>
      <c r="B114" s="148" t="s">
        <v>173</v>
      </c>
      <c r="C114" s="100" t="s">
        <v>32</v>
      </c>
      <c r="D114" s="146" t="s">
        <v>181</v>
      </c>
      <c r="E114" s="147"/>
      <c r="F114" s="39"/>
      <c r="G114" s="41"/>
      <c r="H114" s="18">
        <v>3</v>
      </c>
      <c r="I114" s="19">
        <f>G114*H114</f>
        <v>0</v>
      </c>
      <c r="J114" s="19">
        <f>K114-I114</f>
        <v>0</v>
      </c>
      <c r="K114" s="20">
        <f>I114*1.21</f>
        <v>0</v>
      </c>
      <c r="M114" s="25"/>
      <c r="N114" s="26"/>
    </row>
    <row r="115" spans="1:14" ht="45" x14ac:dyDescent="0.25">
      <c r="A115" s="22"/>
      <c r="B115" s="149"/>
      <c r="C115" s="101" t="s">
        <v>159</v>
      </c>
      <c r="D115" s="62" t="s">
        <v>160</v>
      </c>
      <c r="E115" s="61"/>
      <c r="F115" s="39"/>
      <c r="G115" s="140"/>
      <c r="H115" s="141"/>
      <c r="I115" s="141"/>
      <c r="J115" s="141"/>
      <c r="K115" s="141"/>
      <c r="M115" s="25"/>
      <c r="N115" s="26"/>
    </row>
    <row r="116" spans="1:14" ht="30" x14ac:dyDescent="0.25">
      <c r="A116" s="22"/>
      <c r="B116" s="149"/>
      <c r="C116" s="101" t="s">
        <v>161</v>
      </c>
      <c r="D116" s="62" t="s">
        <v>280</v>
      </c>
      <c r="E116" s="61"/>
      <c r="F116" s="39"/>
      <c r="G116" s="142"/>
      <c r="H116" s="143"/>
      <c r="I116" s="143"/>
      <c r="J116" s="143"/>
      <c r="K116" s="143"/>
      <c r="M116" s="25"/>
      <c r="N116" s="26"/>
    </row>
    <row r="117" spans="1:14" ht="18.600000000000001" customHeight="1" x14ac:dyDescent="0.25">
      <c r="A117" s="22"/>
      <c r="B117" s="149"/>
      <c r="C117" s="101" t="s">
        <v>162</v>
      </c>
      <c r="D117" s="62" t="s">
        <v>281</v>
      </c>
      <c r="E117" s="61"/>
      <c r="F117" s="39"/>
      <c r="G117" s="142"/>
      <c r="H117" s="143"/>
      <c r="I117" s="143"/>
      <c r="J117" s="143"/>
      <c r="K117" s="143"/>
      <c r="M117" s="25"/>
      <c r="N117" s="26"/>
    </row>
    <row r="118" spans="1:14" ht="18.600000000000001" customHeight="1" x14ac:dyDescent="0.25">
      <c r="A118" s="22"/>
      <c r="B118" s="149"/>
      <c r="C118" s="101" t="s">
        <v>163</v>
      </c>
      <c r="D118" s="62" t="s">
        <v>164</v>
      </c>
      <c r="E118" s="61"/>
      <c r="F118" s="39"/>
      <c r="G118" s="142"/>
      <c r="H118" s="143"/>
      <c r="I118" s="143"/>
      <c r="J118" s="143"/>
      <c r="K118" s="143"/>
      <c r="M118" s="25"/>
      <c r="N118" s="26"/>
    </row>
    <row r="119" spans="1:14" ht="18.600000000000001" customHeight="1" x14ac:dyDescent="0.25">
      <c r="A119" s="22"/>
      <c r="B119" s="149"/>
      <c r="C119" s="102" t="s">
        <v>165</v>
      </c>
      <c r="D119" s="62" t="s">
        <v>286</v>
      </c>
      <c r="E119" s="61"/>
      <c r="F119" s="39"/>
      <c r="G119" s="142"/>
      <c r="H119" s="143"/>
      <c r="I119" s="143"/>
      <c r="J119" s="143"/>
      <c r="K119" s="143"/>
      <c r="M119" s="25"/>
      <c r="N119" s="26"/>
    </row>
    <row r="120" spans="1:14" ht="18.600000000000001" customHeight="1" x14ac:dyDescent="0.25">
      <c r="A120" s="22"/>
      <c r="B120" s="149"/>
      <c r="C120" s="101" t="s">
        <v>282</v>
      </c>
      <c r="D120" s="62" t="s">
        <v>283</v>
      </c>
      <c r="E120" s="61"/>
      <c r="F120" s="39"/>
      <c r="G120" s="142"/>
      <c r="H120" s="143"/>
      <c r="I120" s="143"/>
      <c r="J120" s="143"/>
      <c r="K120" s="143"/>
      <c r="M120" s="25"/>
      <c r="N120" s="26"/>
    </row>
    <row r="121" spans="1:14" ht="18.600000000000001" customHeight="1" x14ac:dyDescent="0.25">
      <c r="A121" s="22"/>
      <c r="B121" s="149"/>
      <c r="C121" s="101" t="s">
        <v>166</v>
      </c>
      <c r="D121" s="62" t="s">
        <v>167</v>
      </c>
      <c r="E121" s="61"/>
      <c r="F121" s="39"/>
      <c r="G121" s="142"/>
      <c r="H121" s="143"/>
      <c r="I121" s="143"/>
      <c r="J121" s="143"/>
      <c r="K121" s="143"/>
      <c r="M121" s="25"/>
      <c r="N121" s="26"/>
    </row>
    <row r="122" spans="1:14" ht="30" x14ac:dyDescent="0.25">
      <c r="A122" s="22"/>
      <c r="B122" s="149"/>
      <c r="C122" s="101" t="s">
        <v>168</v>
      </c>
      <c r="D122" s="62" t="s">
        <v>169</v>
      </c>
      <c r="E122" s="61"/>
      <c r="F122" s="39"/>
      <c r="G122" s="142"/>
      <c r="H122" s="143"/>
      <c r="I122" s="143"/>
      <c r="J122" s="143"/>
      <c r="K122" s="143"/>
      <c r="M122" s="25"/>
      <c r="N122" s="26"/>
    </row>
    <row r="123" spans="1:14" ht="30" x14ac:dyDescent="0.25">
      <c r="A123" s="22"/>
      <c r="B123" s="149"/>
      <c r="C123" s="101" t="s">
        <v>170</v>
      </c>
      <c r="D123" s="62" t="s">
        <v>171</v>
      </c>
      <c r="E123" s="61"/>
      <c r="F123" s="39"/>
      <c r="G123" s="142"/>
      <c r="H123" s="143"/>
      <c r="I123" s="143"/>
      <c r="J123" s="143"/>
      <c r="K123" s="143"/>
      <c r="M123" s="25"/>
      <c r="N123" s="26"/>
    </row>
    <row r="124" spans="1:14" ht="18.600000000000001" customHeight="1" x14ac:dyDescent="0.25">
      <c r="A124" s="22"/>
      <c r="B124" s="149"/>
      <c r="C124" s="101" t="s">
        <v>172</v>
      </c>
      <c r="D124" s="62" t="s">
        <v>284</v>
      </c>
      <c r="E124" s="61"/>
      <c r="F124" s="39"/>
      <c r="G124" s="142"/>
      <c r="H124" s="143"/>
      <c r="I124" s="143"/>
      <c r="J124" s="143"/>
      <c r="K124" s="143"/>
      <c r="M124" s="25"/>
      <c r="N124" s="26"/>
    </row>
    <row r="125" spans="1:14" ht="18.95" customHeight="1" thickBot="1" x14ac:dyDescent="0.3">
      <c r="A125" s="22"/>
      <c r="B125" s="149"/>
      <c r="C125" s="103" t="s">
        <v>145</v>
      </c>
      <c r="D125" s="85" t="s">
        <v>285</v>
      </c>
      <c r="E125" s="61"/>
      <c r="F125" s="39"/>
      <c r="G125" s="144"/>
      <c r="H125" s="145"/>
      <c r="I125" s="145"/>
      <c r="J125" s="145"/>
      <c r="K125" s="145"/>
      <c r="M125" s="25"/>
      <c r="N125" s="26"/>
    </row>
    <row r="126" spans="1:14" ht="15.75" thickBot="1" x14ac:dyDescent="0.3">
      <c r="A126" s="22"/>
      <c r="B126" s="130" t="s">
        <v>119</v>
      </c>
      <c r="C126" s="32" t="s">
        <v>32</v>
      </c>
      <c r="D126" s="133" t="s">
        <v>347</v>
      </c>
      <c r="E126" s="134"/>
      <c r="F126" s="38"/>
      <c r="G126" s="41"/>
      <c r="H126" s="18">
        <v>3</v>
      </c>
      <c r="I126" s="19">
        <f>G126*H126</f>
        <v>0</v>
      </c>
      <c r="J126" s="19">
        <f>K126-I126</f>
        <v>0</v>
      </c>
      <c r="K126" s="20">
        <f>I126*1.21</f>
        <v>0</v>
      </c>
      <c r="M126" s="25"/>
      <c r="N126" s="26"/>
    </row>
    <row r="127" spans="1:14" x14ac:dyDescent="0.25">
      <c r="A127" s="22"/>
      <c r="B127" s="131"/>
      <c r="C127" s="28" t="s">
        <v>108</v>
      </c>
      <c r="D127" s="16" t="s">
        <v>103</v>
      </c>
      <c r="E127" s="15"/>
      <c r="F127" s="39"/>
      <c r="G127" s="109"/>
      <c r="H127" s="109"/>
      <c r="I127" s="109"/>
      <c r="J127" s="109"/>
      <c r="K127" s="109"/>
      <c r="M127" s="25"/>
      <c r="N127" s="26"/>
    </row>
    <row r="128" spans="1:14" x14ac:dyDescent="0.25">
      <c r="A128" s="22"/>
      <c r="B128" s="131"/>
      <c r="C128" s="28" t="s">
        <v>106</v>
      </c>
      <c r="D128" s="16" t="s">
        <v>107</v>
      </c>
      <c r="E128" s="15"/>
      <c r="F128" s="39"/>
      <c r="G128" s="135"/>
      <c r="H128" s="135"/>
      <c r="I128" s="135"/>
      <c r="J128" s="135"/>
      <c r="K128" s="135"/>
      <c r="M128" s="25"/>
      <c r="N128" s="26"/>
    </row>
    <row r="129" spans="1:14" x14ac:dyDescent="0.25">
      <c r="A129" s="22"/>
      <c r="B129" s="131"/>
      <c r="C129" s="28" t="s">
        <v>110</v>
      </c>
      <c r="D129" s="16" t="s">
        <v>116</v>
      </c>
      <c r="E129" s="15"/>
      <c r="F129" s="39"/>
      <c r="G129" s="135"/>
      <c r="H129" s="135"/>
      <c r="I129" s="135"/>
      <c r="J129" s="135"/>
      <c r="K129" s="135"/>
      <c r="M129" s="25"/>
      <c r="N129" s="26"/>
    </row>
    <row r="130" spans="1:14" x14ac:dyDescent="0.25">
      <c r="A130" s="22"/>
      <c r="B130" s="131"/>
      <c r="C130" s="28" t="s">
        <v>111</v>
      </c>
      <c r="D130" s="16" t="s">
        <v>112</v>
      </c>
      <c r="E130" s="15"/>
      <c r="F130" s="39"/>
      <c r="G130" s="135"/>
      <c r="H130" s="135"/>
      <c r="I130" s="135"/>
      <c r="J130" s="135"/>
      <c r="K130" s="135"/>
      <c r="M130" s="25"/>
      <c r="N130" s="26"/>
    </row>
    <row r="131" spans="1:14" x14ac:dyDescent="0.25">
      <c r="A131" s="22"/>
      <c r="B131" s="131"/>
      <c r="C131" s="28" t="s">
        <v>117</v>
      </c>
      <c r="D131" s="16" t="s">
        <v>118</v>
      </c>
      <c r="E131" s="15"/>
      <c r="F131" s="39"/>
      <c r="G131" s="135"/>
      <c r="H131" s="135"/>
      <c r="I131" s="135"/>
      <c r="J131" s="135"/>
      <c r="K131" s="135"/>
      <c r="M131" s="25"/>
      <c r="N131" s="26"/>
    </row>
    <row r="132" spans="1:14" x14ac:dyDescent="0.25">
      <c r="A132" s="22"/>
      <c r="B132" s="131"/>
      <c r="C132" s="28" t="s">
        <v>109</v>
      </c>
      <c r="D132" s="16" t="s">
        <v>16</v>
      </c>
      <c r="E132" s="15"/>
      <c r="F132" s="39"/>
      <c r="G132" s="135"/>
      <c r="H132" s="135"/>
      <c r="I132" s="135"/>
      <c r="J132" s="135"/>
      <c r="K132" s="135"/>
      <c r="M132" s="25"/>
      <c r="N132" s="26"/>
    </row>
    <row r="133" spans="1:14" x14ac:dyDescent="0.25">
      <c r="A133" s="22"/>
      <c r="B133" s="131"/>
      <c r="C133" s="28" t="s">
        <v>104</v>
      </c>
      <c r="D133" s="16" t="s">
        <v>105</v>
      </c>
      <c r="E133" s="15"/>
      <c r="F133" s="39"/>
      <c r="G133" s="135"/>
      <c r="H133" s="135"/>
      <c r="I133" s="135"/>
      <c r="J133" s="135"/>
      <c r="K133" s="135"/>
      <c r="M133" s="25"/>
      <c r="N133" s="26"/>
    </row>
    <row r="134" spans="1:14" ht="30" x14ac:dyDescent="0.25">
      <c r="A134" s="22"/>
      <c r="B134" s="131"/>
      <c r="C134" s="48" t="s">
        <v>120</v>
      </c>
      <c r="D134" s="29" t="s">
        <v>16</v>
      </c>
      <c r="E134" s="11"/>
      <c r="F134" s="39"/>
      <c r="G134" s="135"/>
      <c r="H134" s="135"/>
      <c r="I134" s="135"/>
      <c r="J134" s="135"/>
      <c r="K134" s="135"/>
      <c r="M134" s="25"/>
      <c r="N134" s="26"/>
    </row>
    <row r="135" spans="1:14" ht="15.75" thickBot="1" x14ac:dyDescent="0.3">
      <c r="A135" s="22"/>
      <c r="B135" s="132"/>
      <c r="C135" s="93" t="s">
        <v>58</v>
      </c>
      <c r="D135" s="23" t="s">
        <v>28</v>
      </c>
      <c r="E135" s="24"/>
      <c r="F135" s="40"/>
      <c r="G135" s="115"/>
      <c r="H135" s="115"/>
      <c r="I135" s="115"/>
      <c r="J135" s="115"/>
      <c r="K135" s="115"/>
      <c r="M135" s="25"/>
      <c r="N135" s="26"/>
    </row>
    <row r="136" spans="1:14" ht="15.75" thickBot="1" x14ac:dyDescent="0.3">
      <c r="A136" s="22"/>
      <c r="B136" s="130" t="s">
        <v>55</v>
      </c>
      <c r="C136" s="32" t="s">
        <v>32</v>
      </c>
      <c r="D136" s="133" t="s">
        <v>143</v>
      </c>
      <c r="E136" s="134"/>
      <c r="F136" s="38"/>
      <c r="G136" s="41"/>
      <c r="H136" s="18">
        <v>3</v>
      </c>
      <c r="I136" s="19">
        <f>G136*H136</f>
        <v>0</v>
      </c>
      <c r="J136" s="19">
        <f>K136-I136</f>
        <v>0</v>
      </c>
      <c r="K136" s="20">
        <f>I136*1.21</f>
        <v>0</v>
      </c>
      <c r="M136" s="25"/>
      <c r="N136" s="26"/>
    </row>
    <row r="137" spans="1:14" ht="30" x14ac:dyDescent="0.25">
      <c r="A137" s="22"/>
      <c r="B137" s="131"/>
      <c r="C137" s="28" t="s">
        <v>267</v>
      </c>
      <c r="D137" s="16" t="s">
        <v>250</v>
      </c>
      <c r="E137" s="15"/>
      <c r="F137" s="39"/>
      <c r="G137" s="109"/>
      <c r="H137" s="109"/>
      <c r="I137" s="109"/>
      <c r="J137" s="109"/>
      <c r="K137" s="109"/>
      <c r="M137" s="25"/>
      <c r="N137" s="26"/>
    </row>
    <row r="138" spans="1:14" ht="15.75" thickBot="1" x14ac:dyDescent="0.3">
      <c r="A138" s="22"/>
      <c r="B138" s="132"/>
      <c r="C138" s="93" t="s">
        <v>58</v>
      </c>
      <c r="D138" s="23" t="s">
        <v>113</v>
      </c>
      <c r="E138" s="24"/>
      <c r="F138" s="40"/>
      <c r="G138" s="115"/>
      <c r="H138" s="115"/>
      <c r="I138" s="115"/>
      <c r="J138" s="115"/>
      <c r="K138" s="115"/>
      <c r="M138" s="25"/>
      <c r="N138" s="26"/>
    </row>
    <row r="139" spans="1:14" ht="15.75" thickBot="1" x14ac:dyDescent="0.3">
      <c r="A139" s="22"/>
      <c r="B139" s="130" t="s">
        <v>56</v>
      </c>
      <c r="C139" s="32" t="s">
        <v>32</v>
      </c>
      <c r="D139" s="133" t="s">
        <v>181</v>
      </c>
      <c r="E139" s="134"/>
      <c r="F139" s="38"/>
      <c r="G139" s="41"/>
      <c r="H139" s="18">
        <v>3</v>
      </c>
      <c r="I139" s="19">
        <f>G139*H139</f>
        <v>0</v>
      </c>
      <c r="J139" s="19">
        <f>K139-I139</f>
        <v>0</v>
      </c>
      <c r="K139" s="20">
        <f>I139*1.21</f>
        <v>0</v>
      </c>
      <c r="M139" s="25"/>
      <c r="N139" s="26"/>
    </row>
    <row r="140" spans="1:14" ht="60.75" thickBot="1" x14ac:dyDescent="0.3">
      <c r="A140" s="22"/>
      <c r="B140" s="132"/>
      <c r="C140" s="37" t="s">
        <v>251</v>
      </c>
      <c r="D140" s="30" t="s">
        <v>16</v>
      </c>
      <c r="E140" s="24"/>
      <c r="F140" s="40"/>
      <c r="G140" s="156"/>
      <c r="H140" s="156"/>
      <c r="I140" s="156"/>
      <c r="J140" s="156"/>
      <c r="K140" s="156"/>
      <c r="M140" s="25"/>
      <c r="N140" s="26"/>
    </row>
    <row r="141" spans="1:14" ht="15.75" thickBot="1" x14ac:dyDescent="0.3">
      <c r="A141" s="22"/>
      <c r="B141" s="130" t="s">
        <v>57</v>
      </c>
      <c r="C141" s="32" t="s">
        <v>32</v>
      </c>
      <c r="D141" s="133" t="s">
        <v>143</v>
      </c>
      <c r="E141" s="134"/>
      <c r="F141" s="38"/>
      <c r="G141" s="17"/>
      <c r="H141" s="18">
        <v>3</v>
      </c>
      <c r="I141" s="19">
        <f>G141*H141</f>
        <v>0</v>
      </c>
      <c r="J141" s="19">
        <f>K141-I141</f>
        <v>0</v>
      </c>
      <c r="K141" s="20">
        <f>I141*1.21</f>
        <v>0</v>
      </c>
      <c r="M141" s="25"/>
      <c r="N141" s="26"/>
    </row>
    <row r="142" spans="1:14" ht="75" x14ac:dyDescent="0.25">
      <c r="A142" s="22"/>
      <c r="B142" s="131"/>
      <c r="C142" s="49" t="s">
        <v>252</v>
      </c>
      <c r="D142" s="16" t="s">
        <v>16</v>
      </c>
      <c r="E142" s="15"/>
      <c r="F142" s="39"/>
      <c r="G142" s="123"/>
      <c r="H142" s="124"/>
      <c r="I142" s="124"/>
      <c r="J142" s="124"/>
      <c r="K142" s="125"/>
      <c r="M142" s="25"/>
      <c r="N142" s="26"/>
    </row>
    <row r="143" spans="1:14" ht="60" x14ac:dyDescent="0.25">
      <c r="A143" s="22"/>
      <c r="B143" s="131"/>
      <c r="C143" s="48" t="s">
        <v>157</v>
      </c>
      <c r="D143" s="29" t="s">
        <v>16</v>
      </c>
      <c r="E143" s="11"/>
      <c r="F143" s="39"/>
      <c r="G143" s="136"/>
      <c r="H143" s="137"/>
      <c r="I143" s="137"/>
      <c r="J143" s="137"/>
      <c r="K143" s="138"/>
      <c r="M143" s="25"/>
      <c r="N143" s="26"/>
    </row>
    <row r="144" spans="1:14" ht="45.75" thickBot="1" x14ac:dyDescent="0.3">
      <c r="A144" s="22"/>
      <c r="B144" s="132"/>
      <c r="C144" s="37" t="s">
        <v>158</v>
      </c>
      <c r="D144" s="30" t="s">
        <v>16</v>
      </c>
      <c r="E144" s="24"/>
      <c r="F144" s="40"/>
      <c r="G144" s="162"/>
      <c r="H144" s="163"/>
      <c r="I144" s="163"/>
      <c r="J144" s="163"/>
      <c r="K144" s="164"/>
      <c r="M144" s="25"/>
      <c r="N144" s="26"/>
    </row>
    <row r="145" spans="1:14" ht="15.75" thickBot="1" x14ac:dyDescent="0.3">
      <c r="A145" s="120" t="s">
        <v>175</v>
      </c>
      <c r="B145" s="139" t="s">
        <v>258</v>
      </c>
      <c r="C145" s="32" t="s">
        <v>32</v>
      </c>
      <c r="D145" s="133" t="s">
        <v>253</v>
      </c>
      <c r="E145" s="134"/>
      <c r="F145" s="152"/>
      <c r="G145" s="17"/>
      <c r="H145" s="18">
        <v>3</v>
      </c>
      <c r="I145" s="19">
        <f>G145*H145</f>
        <v>0</v>
      </c>
      <c r="J145" s="19">
        <f>K145-I145</f>
        <v>0</v>
      </c>
      <c r="K145" s="20">
        <f>I145*1.21</f>
        <v>0</v>
      </c>
      <c r="M145" s="25"/>
      <c r="N145" s="26"/>
    </row>
    <row r="146" spans="1:14" x14ac:dyDescent="0.25">
      <c r="A146" s="121"/>
      <c r="B146" s="128"/>
      <c r="C146" s="86" t="s">
        <v>21</v>
      </c>
      <c r="D146" s="87" t="s">
        <v>206</v>
      </c>
      <c r="E146" s="15"/>
      <c r="F146" s="153"/>
      <c r="G146" s="108"/>
      <c r="H146" s="109"/>
      <c r="I146" s="109"/>
      <c r="J146" s="109"/>
      <c r="K146" s="110"/>
      <c r="M146" s="25"/>
      <c r="N146" s="26"/>
    </row>
    <row r="147" spans="1:14" x14ac:dyDescent="0.25">
      <c r="A147" s="121"/>
      <c r="B147" s="128"/>
      <c r="C147" s="88" t="s">
        <v>18</v>
      </c>
      <c r="D147" s="9" t="s">
        <v>34</v>
      </c>
      <c r="E147" s="11"/>
      <c r="F147" s="153"/>
      <c r="G147" s="111"/>
      <c r="H147" s="135"/>
      <c r="I147" s="135"/>
      <c r="J147" s="135"/>
      <c r="K147" s="113"/>
      <c r="M147" s="25"/>
      <c r="N147" s="26"/>
    </row>
    <row r="148" spans="1:14" ht="30" x14ac:dyDescent="0.25">
      <c r="A148" s="121"/>
      <c r="B148" s="128"/>
      <c r="C148" s="88" t="s">
        <v>23</v>
      </c>
      <c r="D148" s="65" t="s">
        <v>257</v>
      </c>
      <c r="E148" s="11"/>
      <c r="F148" s="153"/>
      <c r="G148" s="111"/>
      <c r="H148" s="135"/>
      <c r="I148" s="135"/>
      <c r="J148" s="135"/>
      <c r="K148" s="113"/>
      <c r="M148" s="25"/>
      <c r="N148" s="26"/>
    </row>
    <row r="149" spans="1:14" x14ac:dyDescent="0.25">
      <c r="A149" s="121"/>
      <c r="B149" s="128"/>
      <c r="C149" s="88" t="s">
        <v>42</v>
      </c>
      <c r="D149" s="9" t="s">
        <v>239</v>
      </c>
      <c r="E149" s="11"/>
      <c r="F149" s="153"/>
      <c r="G149" s="111"/>
      <c r="H149" s="135"/>
      <c r="I149" s="135"/>
      <c r="J149" s="135"/>
      <c r="K149" s="113"/>
      <c r="M149" s="25"/>
      <c r="N149" s="26"/>
    </row>
    <row r="150" spans="1:14" x14ac:dyDescent="0.25">
      <c r="A150" s="121"/>
      <c r="B150" s="128"/>
      <c r="C150" s="88" t="s">
        <v>30</v>
      </c>
      <c r="D150" s="9" t="s">
        <v>31</v>
      </c>
      <c r="E150" s="11"/>
      <c r="F150" s="153"/>
      <c r="G150" s="111"/>
      <c r="H150" s="135"/>
      <c r="I150" s="135"/>
      <c r="J150" s="135"/>
      <c r="K150" s="113"/>
      <c r="M150" s="25"/>
      <c r="N150" s="26"/>
    </row>
    <row r="151" spans="1:14" x14ac:dyDescent="0.25">
      <c r="A151" s="121"/>
      <c r="B151" s="128"/>
      <c r="C151" s="88" t="s">
        <v>43</v>
      </c>
      <c r="D151" s="9" t="s">
        <v>178</v>
      </c>
      <c r="E151" s="11"/>
      <c r="F151" s="153"/>
      <c r="G151" s="111"/>
      <c r="H151" s="135"/>
      <c r="I151" s="135"/>
      <c r="J151" s="135"/>
      <c r="K151" s="113"/>
      <c r="M151" s="25"/>
      <c r="N151" s="26"/>
    </row>
    <row r="152" spans="1:14" x14ac:dyDescent="0.25">
      <c r="A152" s="121"/>
      <c r="B152" s="128"/>
      <c r="C152" s="88" t="s">
        <v>240</v>
      </c>
      <c r="D152" s="9" t="s">
        <v>241</v>
      </c>
      <c r="E152" s="11"/>
      <c r="F152" s="153"/>
      <c r="G152" s="111"/>
      <c r="H152" s="135"/>
      <c r="I152" s="135"/>
      <c r="J152" s="135"/>
      <c r="K152" s="113"/>
      <c r="M152" s="25"/>
      <c r="N152" s="26"/>
    </row>
    <row r="153" spans="1:14" x14ac:dyDescent="0.25">
      <c r="A153" s="121"/>
      <c r="B153" s="128"/>
      <c r="C153" s="88" t="s">
        <v>162</v>
      </c>
      <c r="D153" s="9" t="s">
        <v>256</v>
      </c>
      <c r="E153" s="11"/>
      <c r="F153" s="153"/>
      <c r="G153" s="111"/>
      <c r="H153" s="135"/>
      <c r="I153" s="135"/>
      <c r="J153" s="135"/>
      <c r="K153" s="113"/>
      <c r="M153" s="25"/>
      <c r="N153" s="26"/>
    </row>
    <row r="154" spans="1:14" x14ac:dyDescent="0.25">
      <c r="A154" s="121"/>
      <c r="B154" s="128"/>
      <c r="C154" s="88" t="s">
        <v>24</v>
      </c>
      <c r="D154" s="9" t="s">
        <v>35</v>
      </c>
      <c r="E154" s="11"/>
      <c r="F154" s="153"/>
      <c r="G154" s="111"/>
      <c r="H154" s="135"/>
      <c r="I154" s="135"/>
      <c r="J154" s="135"/>
      <c r="K154" s="113"/>
      <c r="M154" s="25"/>
      <c r="N154" s="26"/>
    </row>
    <row r="155" spans="1:14" ht="30" x14ac:dyDescent="0.25">
      <c r="A155" s="121"/>
      <c r="B155" s="128"/>
      <c r="C155" s="88" t="s">
        <v>19</v>
      </c>
      <c r="D155" s="9" t="s">
        <v>254</v>
      </c>
      <c r="E155" s="11"/>
      <c r="F155" s="153"/>
      <c r="G155" s="111"/>
      <c r="H155" s="135"/>
      <c r="I155" s="135"/>
      <c r="J155" s="135"/>
      <c r="K155" s="113"/>
      <c r="M155" s="25"/>
      <c r="N155" s="26"/>
    </row>
    <row r="156" spans="1:14" x14ac:dyDescent="0.25">
      <c r="A156" s="121"/>
      <c r="B156" s="128"/>
      <c r="C156" s="88" t="s">
        <v>20</v>
      </c>
      <c r="D156" s="9" t="s">
        <v>255</v>
      </c>
      <c r="E156" s="11"/>
      <c r="F156" s="153"/>
      <c r="G156" s="111"/>
      <c r="H156" s="135"/>
      <c r="I156" s="135"/>
      <c r="J156" s="135"/>
      <c r="K156" s="113"/>
      <c r="M156" s="25"/>
      <c r="N156" s="26"/>
    </row>
    <row r="157" spans="1:14" x14ac:dyDescent="0.25">
      <c r="A157" s="121"/>
      <c r="B157" s="128"/>
      <c r="C157" s="88" t="s">
        <v>25</v>
      </c>
      <c r="D157" s="9" t="s">
        <v>40</v>
      </c>
      <c r="E157" s="11"/>
      <c r="F157" s="153"/>
      <c r="G157" s="111"/>
      <c r="H157" s="135"/>
      <c r="I157" s="135"/>
      <c r="J157" s="135"/>
      <c r="K157" s="113"/>
      <c r="M157" s="25"/>
      <c r="N157" s="26"/>
    </row>
    <row r="158" spans="1:14" x14ac:dyDescent="0.25">
      <c r="A158" s="121"/>
      <c r="B158" s="128"/>
      <c r="C158" s="88" t="s">
        <v>26</v>
      </c>
      <c r="D158" s="9" t="s">
        <v>36</v>
      </c>
      <c r="E158" s="11"/>
      <c r="F158" s="153"/>
      <c r="G158" s="111"/>
      <c r="H158" s="135"/>
      <c r="I158" s="135"/>
      <c r="J158" s="135"/>
      <c r="K158" s="113"/>
      <c r="M158" s="25"/>
      <c r="N158" s="26"/>
    </row>
    <row r="159" spans="1:14" ht="90" x14ac:dyDescent="0.25">
      <c r="A159" s="121"/>
      <c r="B159" s="128"/>
      <c r="C159" s="88" t="s">
        <v>39</v>
      </c>
      <c r="D159" s="9" t="s">
        <v>179</v>
      </c>
      <c r="E159" s="11"/>
      <c r="F159" s="153"/>
      <c r="G159" s="111"/>
      <c r="H159" s="135"/>
      <c r="I159" s="135"/>
      <c r="J159" s="135"/>
      <c r="K159" s="113"/>
      <c r="M159" s="25"/>
      <c r="N159" s="26"/>
    </row>
    <row r="160" spans="1:14" x14ac:dyDescent="0.25">
      <c r="A160" s="121"/>
      <c r="B160" s="128"/>
      <c r="C160" s="89" t="s">
        <v>348</v>
      </c>
      <c r="D160" s="65" t="s">
        <v>16</v>
      </c>
      <c r="E160" s="14"/>
      <c r="F160" s="153"/>
      <c r="G160" s="111"/>
      <c r="H160" s="135"/>
      <c r="I160" s="135"/>
      <c r="J160" s="135"/>
      <c r="K160" s="113"/>
      <c r="M160" s="25"/>
      <c r="N160" s="26"/>
    </row>
    <row r="161" spans="1:14" x14ac:dyDescent="0.25">
      <c r="A161" s="121"/>
      <c r="B161" s="128"/>
      <c r="C161" s="88" t="s">
        <v>29</v>
      </c>
      <c r="D161" s="9" t="s">
        <v>41</v>
      </c>
      <c r="E161" s="14"/>
      <c r="F161" s="153"/>
      <c r="G161" s="111"/>
      <c r="H161" s="135"/>
      <c r="I161" s="135"/>
      <c r="J161" s="135"/>
      <c r="K161" s="113"/>
      <c r="M161" s="25"/>
      <c r="N161" s="26"/>
    </row>
    <row r="162" spans="1:14" x14ac:dyDescent="0.25">
      <c r="A162" s="121"/>
      <c r="B162" s="128"/>
      <c r="C162" s="90" t="s">
        <v>38</v>
      </c>
      <c r="D162" s="91" t="s">
        <v>16</v>
      </c>
      <c r="E162" s="14"/>
      <c r="F162" s="153"/>
      <c r="G162" s="111"/>
      <c r="H162" s="135"/>
      <c r="I162" s="135"/>
      <c r="J162" s="135"/>
      <c r="K162" s="113"/>
      <c r="M162" s="25"/>
      <c r="N162" s="26"/>
    </row>
    <row r="163" spans="1:14" x14ac:dyDescent="0.25">
      <c r="A163" s="121"/>
      <c r="B163" s="128"/>
      <c r="C163" s="90" t="s">
        <v>44</v>
      </c>
      <c r="D163" s="91" t="s">
        <v>45</v>
      </c>
      <c r="E163" s="14"/>
      <c r="F163" s="153"/>
      <c r="G163" s="111"/>
      <c r="H163" s="135"/>
      <c r="I163" s="135"/>
      <c r="J163" s="135"/>
      <c r="K163" s="113"/>
      <c r="M163" s="25"/>
      <c r="N163" s="26"/>
    </row>
    <row r="164" spans="1:14" ht="15.75" thickBot="1" x14ac:dyDescent="0.3">
      <c r="A164" s="121"/>
      <c r="B164" s="129"/>
      <c r="C164" s="92" t="s">
        <v>27</v>
      </c>
      <c r="D164" s="33" t="s">
        <v>37</v>
      </c>
      <c r="E164" s="34"/>
      <c r="F164" s="153"/>
      <c r="G164" s="114"/>
      <c r="H164" s="115"/>
      <c r="I164" s="115"/>
      <c r="J164" s="115"/>
      <c r="K164" s="116"/>
      <c r="M164" s="25"/>
      <c r="N164" s="26"/>
    </row>
    <row r="165" spans="1:14" ht="15.75" thickBot="1" x14ac:dyDescent="0.3">
      <c r="A165" s="121"/>
      <c r="B165" s="130" t="s">
        <v>46</v>
      </c>
      <c r="C165" s="32" t="s">
        <v>32</v>
      </c>
      <c r="D165" s="154" t="s">
        <v>180</v>
      </c>
      <c r="E165" s="155"/>
      <c r="F165" s="38"/>
      <c r="G165" s="17"/>
      <c r="H165" s="18">
        <v>3</v>
      </c>
      <c r="I165" s="19">
        <f>G165*H165</f>
        <v>0</v>
      </c>
      <c r="J165" s="19">
        <f>K165-I165</f>
        <v>0</v>
      </c>
      <c r="K165" s="20">
        <f>I165*1.21</f>
        <v>0</v>
      </c>
      <c r="M165" s="25"/>
      <c r="N165" s="26"/>
    </row>
    <row r="166" spans="1:14" x14ac:dyDescent="0.25">
      <c r="A166" s="121"/>
      <c r="B166" s="131"/>
      <c r="C166" s="28" t="s">
        <v>33</v>
      </c>
      <c r="D166" s="16" t="s">
        <v>16</v>
      </c>
      <c r="E166" s="15"/>
      <c r="F166" s="39"/>
      <c r="G166" s="108"/>
      <c r="H166" s="109"/>
      <c r="I166" s="109"/>
      <c r="J166" s="109"/>
      <c r="K166" s="110"/>
      <c r="M166" s="25"/>
      <c r="N166" s="26"/>
    </row>
    <row r="167" spans="1:14" x14ac:dyDescent="0.25">
      <c r="A167" s="121"/>
      <c r="B167" s="131"/>
      <c r="C167" s="71" t="s">
        <v>50</v>
      </c>
      <c r="D167" s="13" t="s">
        <v>16</v>
      </c>
      <c r="E167" s="11"/>
      <c r="F167" s="39"/>
      <c r="G167" s="111"/>
      <c r="H167" s="112"/>
      <c r="I167" s="112"/>
      <c r="J167" s="112"/>
      <c r="K167" s="113"/>
      <c r="M167" s="25"/>
      <c r="N167" s="26"/>
    </row>
    <row r="168" spans="1:14" x14ac:dyDescent="0.25">
      <c r="A168" s="121"/>
      <c r="B168" s="131"/>
      <c r="C168" s="71" t="s">
        <v>47</v>
      </c>
      <c r="D168" s="13" t="s">
        <v>16</v>
      </c>
      <c r="E168" s="11"/>
      <c r="F168" s="39"/>
      <c r="G168" s="111"/>
      <c r="H168" s="112"/>
      <c r="I168" s="112"/>
      <c r="J168" s="112"/>
      <c r="K168" s="113"/>
      <c r="M168" s="25"/>
      <c r="N168" s="26"/>
    </row>
    <row r="169" spans="1:14" x14ac:dyDescent="0.25">
      <c r="A169" s="121"/>
      <c r="B169" s="131"/>
      <c r="C169" s="71" t="s">
        <v>114</v>
      </c>
      <c r="D169" s="13" t="s">
        <v>16</v>
      </c>
      <c r="E169" s="11"/>
      <c r="F169" s="39"/>
      <c r="G169" s="111"/>
      <c r="H169" s="112"/>
      <c r="I169" s="112"/>
      <c r="J169" s="112"/>
      <c r="K169" s="113"/>
      <c r="M169" s="25"/>
      <c r="N169" s="26"/>
    </row>
    <row r="170" spans="1:14" x14ac:dyDescent="0.25">
      <c r="A170" s="121"/>
      <c r="B170" s="131"/>
      <c r="C170" s="71" t="s">
        <v>115</v>
      </c>
      <c r="D170" s="13" t="s">
        <v>16</v>
      </c>
      <c r="E170" s="11"/>
      <c r="F170" s="39"/>
      <c r="G170" s="111"/>
      <c r="H170" s="112"/>
      <c r="I170" s="112"/>
      <c r="J170" s="112"/>
      <c r="K170" s="113"/>
      <c r="M170" s="25"/>
      <c r="N170" s="26"/>
    </row>
    <row r="171" spans="1:14" x14ac:dyDescent="0.25">
      <c r="A171" s="121"/>
      <c r="B171" s="131"/>
      <c r="C171" s="71" t="s">
        <v>48</v>
      </c>
      <c r="D171" s="13" t="s">
        <v>49</v>
      </c>
      <c r="E171" s="11"/>
      <c r="F171" s="39"/>
      <c r="G171" s="111"/>
      <c r="H171" s="112"/>
      <c r="I171" s="112"/>
      <c r="J171" s="112"/>
      <c r="K171" s="113"/>
      <c r="M171" s="25"/>
      <c r="N171" s="26"/>
    </row>
    <row r="172" spans="1:14" ht="15.75" thickBot="1" x14ac:dyDescent="0.3">
      <c r="A172" s="121"/>
      <c r="B172" s="132"/>
      <c r="C172" s="93" t="s">
        <v>58</v>
      </c>
      <c r="D172" s="23" t="s">
        <v>28</v>
      </c>
      <c r="E172" s="24"/>
      <c r="F172" s="40"/>
      <c r="G172" s="114"/>
      <c r="H172" s="115"/>
      <c r="I172" s="115"/>
      <c r="J172" s="115"/>
      <c r="K172" s="116"/>
      <c r="M172" s="25"/>
      <c r="N172" s="26"/>
    </row>
    <row r="173" spans="1:14" ht="15.75" thickBot="1" x14ac:dyDescent="0.3">
      <c r="A173" s="121"/>
      <c r="B173" s="130" t="s">
        <v>182</v>
      </c>
      <c r="C173" s="32" t="s">
        <v>32</v>
      </c>
      <c r="D173" s="133" t="s">
        <v>219</v>
      </c>
      <c r="E173" s="134"/>
      <c r="F173" s="67"/>
      <c r="G173" s="41"/>
      <c r="H173" s="18">
        <v>3</v>
      </c>
      <c r="I173" s="19">
        <f>G173*H173</f>
        <v>0</v>
      </c>
      <c r="J173" s="19">
        <f>K173-I173</f>
        <v>0</v>
      </c>
      <c r="K173" s="20">
        <f>I173*1.21</f>
        <v>0</v>
      </c>
      <c r="M173" s="25"/>
      <c r="N173" s="26"/>
    </row>
    <row r="174" spans="1:14" ht="45" x14ac:dyDescent="0.25">
      <c r="A174" s="121"/>
      <c r="B174" s="131"/>
      <c r="C174" s="28" t="s">
        <v>183</v>
      </c>
      <c r="D174" s="16" t="s">
        <v>259</v>
      </c>
      <c r="E174" s="11"/>
      <c r="F174" s="67"/>
      <c r="G174" s="108"/>
      <c r="H174" s="109"/>
      <c r="I174" s="109"/>
      <c r="J174" s="109"/>
      <c r="K174" s="109"/>
      <c r="M174" s="25"/>
      <c r="N174" s="26"/>
    </row>
    <row r="175" spans="1:14" ht="45" x14ac:dyDescent="0.25">
      <c r="A175" s="121"/>
      <c r="B175" s="131"/>
      <c r="C175" s="70" t="s">
        <v>184</v>
      </c>
      <c r="D175" s="53" t="s">
        <v>260</v>
      </c>
      <c r="E175" s="11"/>
      <c r="F175" s="67"/>
      <c r="G175" s="111"/>
      <c r="H175" s="135"/>
      <c r="I175" s="135"/>
      <c r="J175" s="135"/>
      <c r="K175" s="135"/>
      <c r="M175" s="25"/>
      <c r="N175" s="26"/>
    </row>
    <row r="176" spans="1:14" ht="45" x14ac:dyDescent="0.25">
      <c r="A176" s="121"/>
      <c r="B176" s="131"/>
      <c r="C176" s="71" t="s">
        <v>261</v>
      </c>
      <c r="D176" s="9" t="s">
        <v>287</v>
      </c>
      <c r="E176" s="11"/>
      <c r="F176" s="67"/>
      <c r="G176" s="111"/>
      <c r="H176" s="135"/>
      <c r="I176" s="135"/>
      <c r="J176" s="135"/>
      <c r="K176" s="135"/>
      <c r="M176" s="25"/>
      <c r="N176" s="26"/>
    </row>
    <row r="177" spans="1:14" ht="75" x14ac:dyDescent="0.25">
      <c r="A177" s="121"/>
      <c r="B177" s="131"/>
      <c r="C177" s="71" t="s">
        <v>185</v>
      </c>
      <c r="D177" s="9" t="s">
        <v>262</v>
      </c>
      <c r="E177" s="11"/>
      <c r="F177" s="67"/>
      <c r="G177" s="111"/>
      <c r="H177" s="135"/>
      <c r="I177" s="135"/>
      <c r="J177" s="135"/>
      <c r="K177" s="135"/>
      <c r="M177" s="25"/>
      <c r="N177" s="26"/>
    </row>
    <row r="178" spans="1:14" ht="30" x14ac:dyDescent="0.25">
      <c r="A178" s="121"/>
      <c r="B178" s="131"/>
      <c r="C178" s="71" t="s">
        <v>186</v>
      </c>
      <c r="D178" s="9" t="s">
        <v>263</v>
      </c>
      <c r="E178" s="11"/>
      <c r="F178" s="67"/>
      <c r="G178" s="111"/>
      <c r="H178" s="135"/>
      <c r="I178" s="135"/>
      <c r="J178" s="135"/>
      <c r="K178" s="135"/>
      <c r="M178" s="25"/>
      <c r="N178" s="26"/>
    </row>
    <row r="179" spans="1:14" x14ac:dyDescent="0.25">
      <c r="A179" s="121"/>
      <c r="B179" s="131"/>
      <c r="C179" s="71" t="s">
        <v>290</v>
      </c>
      <c r="D179" s="65" t="s">
        <v>16</v>
      </c>
      <c r="E179" s="11"/>
      <c r="F179" s="67"/>
      <c r="G179" s="111"/>
      <c r="H179" s="135"/>
      <c r="I179" s="135"/>
      <c r="J179" s="135"/>
      <c r="K179" s="135"/>
      <c r="M179" s="25"/>
      <c r="N179" s="26"/>
    </row>
    <row r="180" spans="1:14" x14ac:dyDescent="0.25">
      <c r="A180" s="121"/>
      <c r="B180" s="131"/>
      <c r="C180" s="71" t="s">
        <v>264</v>
      </c>
      <c r="D180" s="65" t="s">
        <v>288</v>
      </c>
      <c r="E180" s="11"/>
      <c r="F180" s="67"/>
      <c r="G180" s="111"/>
      <c r="H180" s="135"/>
      <c r="I180" s="135"/>
      <c r="J180" s="135"/>
      <c r="K180" s="135"/>
      <c r="M180" s="25"/>
      <c r="N180" s="26"/>
    </row>
    <row r="181" spans="1:14" x14ac:dyDescent="0.25">
      <c r="A181" s="121"/>
      <c r="B181" s="131"/>
      <c r="C181" s="71" t="s">
        <v>187</v>
      </c>
      <c r="D181" s="9" t="s">
        <v>188</v>
      </c>
      <c r="E181" s="11"/>
      <c r="F181" s="67"/>
      <c r="G181" s="111"/>
      <c r="H181" s="135"/>
      <c r="I181" s="135"/>
      <c r="J181" s="135"/>
      <c r="K181" s="135"/>
      <c r="M181" s="25"/>
      <c r="N181" s="26"/>
    </row>
    <row r="182" spans="1:14" x14ac:dyDescent="0.25">
      <c r="A182" s="121"/>
      <c r="B182" s="131"/>
      <c r="C182" s="71" t="s">
        <v>189</v>
      </c>
      <c r="D182" s="9" t="s">
        <v>190</v>
      </c>
      <c r="E182" s="11"/>
      <c r="F182" s="67"/>
      <c r="G182" s="111"/>
      <c r="H182" s="135"/>
      <c r="I182" s="135"/>
      <c r="J182" s="135"/>
      <c r="K182" s="135"/>
      <c r="M182" s="25"/>
      <c r="N182" s="26"/>
    </row>
    <row r="183" spans="1:14" x14ac:dyDescent="0.25">
      <c r="A183" s="121"/>
      <c r="B183" s="131"/>
      <c r="C183" s="71" t="s">
        <v>191</v>
      </c>
      <c r="D183" s="9" t="s">
        <v>192</v>
      </c>
      <c r="E183" s="11"/>
      <c r="F183" s="67"/>
      <c r="G183" s="111"/>
      <c r="H183" s="135"/>
      <c r="I183" s="135"/>
      <c r="J183" s="135"/>
      <c r="K183" s="135"/>
      <c r="M183" s="25"/>
      <c r="N183" s="26"/>
    </row>
    <row r="184" spans="1:14" x14ac:dyDescent="0.25">
      <c r="A184" s="121"/>
      <c r="B184" s="131"/>
      <c r="C184" s="71" t="s">
        <v>193</v>
      </c>
      <c r="D184" s="65" t="s">
        <v>265</v>
      </c>
      <c r="E184" s="11"/>
      <c r="F184" s="67"/>
      <c r="G184" s="111"/>
      <c r="H184" s="135"/>
      <c r="I184" s="135"/>
      <c r="J184" s="135"/>
      <c r="K184" s="135"/>
      <c r="M184" s="25"/>
      <c r="N184" s="26"/>
    </row>
    <row r="185" spans="1:14" x14ac:dyDescent="0.25">
      <c r="A185" s="121"/>
      <c r="B185" s="131"/>
      <c r="C185" s="71" t="s">
        <v>194</v>
      </c>
      <c r="D185" s="9" t="s">
        <v>195</v>
      </c>
      <c r="E185" s="11"/>
      <c r="F185" s="67"/>
      <c r="G185" s="111"/>
      <c r="H185" s="135"/>
      <c r="I185" s="135"/>
      <c r="J185" s="135"/>
      <c r="K185" s="135"/>
      <c r="M185" s="25"/>
      <c r="N185" s="26"/>
    </row>
    <row r="186" spans="1:14" x14ac:dyDescent="0.25">
      <c r="A186" s="121"/>
      <c r="B186" s="131"/>
      <c r="C186" s="71" t="s">
        <v>266</v>
      </c>
      <c r="D186" s="9" t="s">
        <v>289</v>
      </c>
      <c r="E186" s="11"/>
      <c r="F186" s="67"/>
      <c r="G186" s="111"/>
      <c r="H186" s="135"/>
      <c r="I186" s="135"/>
      <c r="J186" s="135"/>
      <c r="K186" s="135"/>
      <c r="M186" s="25"/>
      <c r="N186" s="26"/>
    </row>
    <row r="187" spans="1:14" x14ac:dyDescent="0.25">
      <c r="A187" s="121"/>
      <c r="B187" s="131"/>
      <c r="C187" s="71" t="s">
        <v>196</v>
      </c>
      <c r="D187" s="9" t="s">
        <v>197</v>
      </c>
      <c r="E187" s="11"/>
      <c r="F187" s="67"/>
      <c r="G187" s="111"/>
      <c r="H187" s="135"/>
      <c r="I187" s="135"/>
      <c r="J187" s="135"/>
      <c r="K187" s="135"/>
      <c r="M187" s="25"/>
      <c r="N187" s="26"/>
    </row>
    <row r="188" spans="1:14" ht="15.75" thickBot="1" x14ac:dyDescent="0.3">
      <c r="A188" s="121"/>
      <c r="B188" s="132"/>
      <c r="C188" s="35" t="s">
        <v>145</v>
      </c>
      <c r="D188" s="54" t="s">
        <v>28</v>
      </c>
      <c r="E188" s="34"/>
      <c r="F188" s="67"/>
      <c r="G188" s="114"/>
      <c r="H188" s="115"/>
      <c r="I188" s="115"/>
      <c r="J188" s="115"/>
      <c r="K188" s="115"/>
      <c r="M188" s="25"/>
      <c r="N188" s="26"/>
    </row>
    <row r="189" spans="1:14" ht="15.75" thickBot="1" x14ac:dyDescent="0.3">
      <c r="A189" s="121"/>
      <c r="B189" s="139" t="s">
        <v>204</v>
      </c>
      <c r="C189" s="32" t="s">
        <v>32</v>
      </c>
      <c r="D189" s="157" t="s">
        <v>273</v>
      </c>
      <c r="E189" s="158"/>
      <c r="F189" s="67"/>
      <c r="G189" s="41"/>
      <c r="H189" s="18">
        <v>6</v>
      </c>
      <c r="I189" s="19">
        <f>G189*H189</f>
        <v>0</v>
      </c>
      <c r="J189" s="19">
        <f>K189-I189</f>
        <v>0</v>
      </c>
      <c r="K189" s="20">
        <f>I189*1.21</f>
        <v>0</v>
      </c>
      <c r="M189" s="25"/>
      <c r="N189" s="26"/>
    </row>
    <row r="190" spans="1:14" x14ac:dyDescent="0.25">
      <c r="A190" s="121"/>
      <c r="B190" s="128"/>
      <c r="C190" s="70" t="s">
        <v>88</v>
      </c>
      <c r="D190" s="53" t="s">
        <v>89</v>
      </c>
      <c r="E190" s="11"/>
      <c r="F190" s="67"/>
      <c r="G190" s="108"/>
      <c r="H190" s="109"/>
      <c r="I190" s="109"/>
      <c r="J190" s="109"/>
      <c r="K190" s="109"/>
      <c r="M190" s="25"/>
      <c r="N190" s="26"/>
    </row>
    <row r="191" spans="1:14" x14ac:dyDescent="0.25">
      <c r="A191" s="121"/>
      <c r="B191" s="128"/>
      <c r="C191" s="71" t="s">
        <v>198</v>
      </c>
      <c r="D191" s="9" t="s">
        <v>199</v>
      </c>
      <c r="E191" s="11"/>
      <c r="F191" s="67"/>
      <c r="G191" s="111"/>
      <c r="H191" s="135"/>
      <c r="I191" s="135"/>
      <c r="J191" s="135"/>
      <c r="K191" s="135"/>
      <c r="M191" s="25"/>
      <c r="N191" s="26"/>
    </row>
    <row r="192" spans="1:14" x14ac:dyDescent="0.25">
      <c r="A192" s="121"/>
      <c r="B192" s="128"/>
      <c r="C192" s="71" t="s">
        <v>144</v>
      </c>
      <c r="D192" s="9" t="s">
        <v>200</v>
      </c>
      <c r="E192" s="11"/>
      <c r="F192" s="67"/>
      <c r="G192" s="111"/>
      <c r="H192" s="135"/>
      <c r="I192" s="135"/>
      <c r="J192" s="135"/>
      <c r="K192" s="135"/>
      <c r="M192" s="25"/>
      <c r="N192" s="26"/>
    </row>
    <row r="193" spans="1:14" x14ac:dyDescent="0.25">
      <c r="A193" s="121"/>
      <c r="B193" s="128"/>
      <c r="C193" s="71" t="s">
        <v>201</v>
      </c>
      <c r="D193" s="9" t="s">
        <v>202</v>
      </c>
      <c r="E193" s="11"/>
      <c r="F193" s="67"/>
      <c r="G193" s="111"/>
      <c r="H193" s="135"/>
      <c r="I193" s="135"/>
      <c r="J193" s="135"/>
      <c r="K193" s="135"/>
      <c r="M193" s="25"/>
      <c r="N193" s="26"/>
    </row>
    <row r="194" spans="1:14" x14ac:dyDescent="0.25">
      <c r="A194" s="121"/>
      <c r="B194" s="128"/>
      <c r="C194" s="71" t="s">
        <v>271</v>
      </c>
      <c r="D194" s="9" t="s">
        <v>16</v>
      </c>
      <c r="E194" s="11"/>
      <c r="F194" s="67"/>
      <c r="G194" s="111"/>
      <c r="H194" s="135"/>
      <c r="I194" s="135"/>
      <c r="J194" s="135"/>
      <c r="K194" s="135"/>
      <c r="M194" s="25"/>
      <c r="N194" s="26"/>
    </row>
    <row r="195" spans="1:14" x14ac:dyDescent="0.25">
      <c r="A195" s="121"/>
      <c r="B195" s="128"/>
      <c r="C195" s="71" t="s">
        <v>270</v>
      </c>
      <c r="D195" s="65" t="s">
        <v>272</v>
      </c>
      <c r="E195" s="11"/>
      <c r="F195" s="67"/>
      <c r="G195" s="111"/>
      <c r="H195" s="135"/>
      <c r="I195" s="135"/>
      <c r="J195" s="135"/>
      <c r="K195" s="135"/>
      <c r="M195" s="25"/>
      <c r="N195" s="26"/>
    </row>
    <row r="196" spans="1:14" ht="15.75" thickBot="1" x14ac:dyDescent="0.3">
      <c r="A196" s="121"/>
      <c r="B196" s="129"/>
      <c r="C196" s="93" t="s">
        <v>145</v>
      </c>
      <c r="D196" s="104" t="s">
        <v>203</v>
      </c>
      <c r="E196" s="34"/>
      <c r="F196" s="67"/>
      <c r="G196" s="114"/>
      <c r="H196" s="115"/>
      <c r="I196" s="115"/>
      <c r="J196" s="115"/>
      <c r="K196" s="115"/>
      <c r="M196" s="25"/>
      <c r="N196" s="26"/>
    </row>
    <row r="197" spans="1:14" ht="15.75" thickBot="1" x14ac:dyDescent="0.3">
      <c r="A197" s="121"/>
      <c r="B197" s="139" t="s">
        <v>205</v>
      </c>
      <c r="C197" s="32" t="s">
        <v>32</v>
      </c>
      <c r="D197" s="157" t="s">
        <v>350</v>
      </c>
      <c r="E197" s="158"/>
      <c r="F197" s="67"/>
      <c r="G197" s="41"/>
      <c r="H197" s="18">
        <v>3</v>
      </c>
      <c r="I197" s="19">
        <f>G197*H197</f>
        <v>0</v>
      </c>
      <c r="J197" s="19">
        <f>K197-I197</f>
        <v>0</v>
      </c>
      <c r="K197" s="20">
        <f>I197*1.21</f>
        <v>0</v>
      </c>
      <c r="M197" s="25"/>
      <c r="N197" s="26"/>
    </row>
    <row r="198" spans="1:14" x14ac:dyDescent="0.25">
      <c r="A198" s="121"/>
      <c r="B198" s="128"/>
      <c r="C198" s="70" t="s">
        <v>144</v>
      </c>
      <c r="D198" s="53" t="s">
        <v>274</v>
      </c>
      <c r="E198" s="69"/>
      <c r="F198" s="67"/>
      <c r="G198" s="108"/>
      <c r="H198" s="109"/>
      <c r="I198" s="109"/>
      <c r="J198" s="109"/>
      <c r="K198" s="109"/>
      <c r="M198" s="25"/>
      <c r="N198" s="26"/>
    </row>
    <row r="199" spans="1:14" x14ac:dyDescent="0.25">
      <c r="A199" s="121"/>
      <c r="B199" s="128"/>
      <c r="C199" s="71" t="s">
        <v>275</v>
      </c>
      <c r="D199" s="9" t="s">
        <v>276</v>
      </c>
      <c r="E199" s="69"/>
      <c r="F199" s="67"/>
      <c r="G199" s="111"/>
      <c r="H199" s="135"/>
      <c r="I199" s="135"/>
      <c r="J199" s="135"/>
      <c r="K199" s="135"/>
      <c r="M199" s="25"/>
      <c r="N199" s="26"/>
    </row>
    <row r="200" spans="1:14" x14ac:dyDescent="0.25">
      <c r="A200" s="121"/>
      <c r="B200" s="128"/>
      <c r="C200" s="71" t="s">
        <v>277</v>
      </c>
      <c r="D200" s="65" t="s">
        <v>278</v>
      </c>
      <c r="E200" s="69"/>
      <c r="F200" s="67"/>
      <c r="G200" s="111"/>
      <c r="H200" s="135"/>
      <c r="I200" s="135"/>
      <c r="J200" s="135"/>
      <c r="K200" s="135"/>
      <c r="M200" s="25"/>
      <c r="N200" s="26"/>
    </row>
    <row r="201" spans="1:14" x14ac:dyDescent="0.25">
      <c r="A201" s="121"/>
      <c r="B201" s="128"/>
      <c r="C201" s="71" t="s">
        <v>26</v>
      </c>
      <c r="D201" s="9" t="s">
        <v>279</v>
      </c>
      <c r="E201" s="69"/>
      <c r="F201" s="67"/>
      <c r="G201" s="111"/>
      <c r="H201" s="135"/>
      <c r="I201" s="135"/>
      <c r="J201" s="135"/>
      <c r="K201" s="135"/>
      <c r="M201" s="25"/>
      <c r="N201" s="26"/>
    </row>
    <row r="202" spans="1:14" x14ac:dyDescent="0.25">
      <c r="A202" s="121"/>
      <c r="B202" s="128"/>
      <c r="C202" s="71" t="s">
        <v>349</v>
      </c>
      <c r="D202" s="9" t="s">
        <v>16</v>
      </c>
      <c r="E202" s="69"/>
      <c r="F202" s="67"/>
      <c r="G202" s="111"/>
      <c r="H202" s="135"/>
      <c r="I202" s="135"/>
      <c r="J202" s="135"/>
      <c r="K202" s="135"/>
      <c r="M202" s="25"/>
      <c r="N202" s="26"/>
    </row>
    <row r="203" spans="1:14" ht="15.75" thickBot="1" x14ac:dyDescent="0.3">
      <c r="A203" s="121"/>
      <c r="B203" s="128"/>
      <c r="C203" s="105" t="s">
        <v>145</v>
      </c>
      <c r="D203" s="104" t="s">
        <v>203</v>
      </c>
      <c r="E203" s="69"/>
      <c r="F203" s="67"/>
      <c r="G203" s="114"/>
      <c r="H203" s="115"/>
      <c r="I203" s="115"/>
      <c r="J203" s="115"/>
      <c r="K203" s="115"/>
      <c r="M203" s="25"/>
      <c r="N203" s="26"/>
    </row>
    <row r="204" spans="1:14" ht="18.95" customHeight="1" thickBot="1" x14ac:dyDescent="0.3">
      <c r="A204" s="121"/>
      <c r="B204" s="139" t="s">
        <v>211</v>
      </c>
      <c r="C204" s="68" t="s">
        <v>32</v>
      </c>
      <c r="D204" s="150" t="s">
        <v>212</v>
      </c>
      <c r="E204" s="151"/>
      <c r="F204" s="39"/>
      <c r="G204" s="41"/>
      <c r="H204" s="18">
        <v>3</v>
      </c>
      <c r="I204" s="19">
        <f>G204*H204</f>
        <v>0</v>
      </c>
      <c r="J204" s="19">
        <f>K204-I204</f>
        <v>0</v>
      </c>
      <c r="K204" s="20">
        <f>I204*1.21</f>
        <v>0</v>
      </c>
      <c r="M204" s="25"/>
      <c r="N204" s="26"/>
    </row>
    <row r="205" spans="1:14" x14ac:dyDescent="0.25">
      <c r="A205" s="121"/>
      <c r="B205" s="128"/>
      <c r="C205" s="28" t="s">
        <v>268</v>
      </c>
      <c r="D205" s="16" t="s">
        <v>250</v>
      </c>
      <c r="E205" s="51"/>
      <c r="F205" s="39"/>
      <c r="G205" s="108"/>
      <c r="H205" s="109"/>
      <c r="I205" s="109"/>
      <c r="J205" s="109"/>
      <c r="K205" s="109"/>
      <c r="M205" s="25"/>
      <c r="N205" s="26"/>
    </row>
    <row r="206" spans="1:14" ht="15.75" thickBot="1" x14ac:dyDescent="0.3">
      <c r="A206" s="121"/>
      <c r="B206" s="128"/>
      <c r="C206" s="93" t="s">
        <v>58</v>
      </c>
      <c r="D206" s="23" t="s">
        <v>113</v>
      </c>
      <c r="E206" s="51"/>
      <c r="F206" s="39"/>
      <c r="G206" s="111"/>
      <c r="H206" s="135"/>
      <c r="I206" s="135"/>
      <c r="J206" s="135"/>
      <c r="K206" s="135"/>
      <c r="M206" s="25"/>
      <c r="N206" s="26"/>
    </row>
    <row r="207" spans="1:14" ht="18.95" customHeight="1" thickBot="1" x14ac:dyDescent="0.3">
      <c r="A207" s="121"/>
      <c r="B207" s="130" t="s">
        <v>56</v>
      </c>
      <c r="C207" s="32" t="s">
        <v>32</v>
      </c>
      <c r="D207" s="157" t="s">
        <v>220</v>
      </c>
      <c r="E207" s="158"/>
      <c r="F207" s="39"/>
      <c r="G207" s="41"/>
      <c r="H207" s="18">
        <v>3</v>
      </c>
      <c r="I207" s="19">
        <f>G207*H207</f>
        <v>0</v>
      </c>
      <c r="J207" s="19">
        <f>K207-I207</f>
        <v>0</v>
      </c>
      <c r="K207" s="20">
        <f>I207*1.21</f>
        <v>0</v>
      </c>
      <c r="M207" s="25"/>
      <c r="N207" s="26"/>
    </row>
    <row r="208" spans="1:14" ht="60.75" thickBot="1" x14ac:dyDescent="0.3">
      <c r="A208" s="121"/>
      <c r="B208" s="131"/>
      <c r="C208" s="66" t="s">
        <v>269</v>
      </c>
      <c r="D208" s="30" t="s">
        <v>16</v>
      </c>
      <c r="E208" s="51"/>
      <c r="F208" s="39"/>
      <c r="G208" s="159"/>
      <c r="H208" s="160"/>
      <c r="I208" s="160"/>
      <c r="J208" s="160"/>
      <c r="K208" s="161"/>
      <c r="M208" s="25"/>
      <c r="N208" s="26"/>
    </row>
    <row r="209" spans="1:14" ht="15.75" thickBot="1" x14ac:dyDescent="0.3">
      <c r="A209" s="120" t="s">
        <v>176</v>
      </c>
      <c r="B209" s="130" t="s">
        <v>258</v>
      </c>
      <c r="C209" s="32" t="s">
        <v>32</v>
      </c>
      <c r="D209" s="133" t="s">
        <v>253</v>
      </c>
      <c r="E209" s="134"/>
      <c r="F209" s="55"/>
      <c r="G209" s="17"/>
      <c r="H209" s="18">
        <v>1</v>
      </c>
      <c r="I209" s="19">
        <f>G209*H209</f>
        <v>0</v>
      </c>
      <c r="J209" s="19">
        <f>K209-I209</f>
        <v>0</v>
      </c>
      <c r="K209" s="20">
        <f>I209*1.21</f>
        <v>0</v>
      </c>
      <c r="M209" s="25"/>
      <c r="N209" s="26"/>
    </row>
    <row r="210" spans="1:14" x14ac:dyDescent="0.25">
      <c r="A210" s="121"/>
      <c r="B210" s="131"/>
      <c r="C210" s="86" t="s">
        <v>21</v>
      </c>
      <c r="D210" s="87" t="s">
        <v>206</v>
      </c>
      <c r="E210" s="15"/>
      <c r="F210" s="56"/>
      <c r="G210" s="108"/>
      <c r="H210" s="109"/>
      <c r="I210" s="109"/>
      <c r="J210" s="109"/>
      <c r="K210" s="110"/>
      <c r="M210" s="25"/>
      <c r="N210" s="26"/>
    </row>
    <row r="211" spans="1:14" x14ac:dyDescent="0.25">
      <c r="A211" s="121"/>
      <c r="B211" s="131"/>
      <c r="C211" s="88" t="s">
        <v>18</v>
      </c>
      <c r="D211" s="9" t="s">
        <v>34</v>
      </c>
      <c r="E211" s="11"/>
      <c r="F211" s="56"/>
      <c r="G211" s="111"/>
      <c r="H211" s="135"/>
      <c r="I211" s="135"/>
      <c r="J211" s="135"/>
      <c r="K211" s="113"/>
      <c r="M211" s="25"/>
      <c r="N211" s="26"/>
    </row>
    <row r="212" spans="1:14" ht="30" x14ac:dyDescent="0.25">
      <c r="A212" s="121"/>
      <c r="B212" s="131"/>
      <c r="C212" s="88" t="s">
        <v>23</v>
      </c>
      <c r="D212" s="65" t="s">
        <v>257</v>
      </c>
      <c r="E212" s="11"/>
      <c r="F212" s="56"/>
      <c r="G212" s="111"/>
      <c r="H212" s="135"/>
      <c r="I212" s="135"/>
      <c r="J212" s="135"/>
      <c r="K212" s="113"/>
      <c r="M212" s="25"/>
      <c r="N212" s="26"/>
    </row>
    <row r="213" spans="1:14" x14ac:dyDescent="0.25">
      <c r="A213" s="121"/>
      <c r="B213" s="131"/>
      <c r="C213" s="88" t="s">
        <v>42</v>
      </c>
      <c r="D213" s="9" t="s">
        <v>239</v>
      </c>
      <c r="E213" s="11"/>
      <c r="F213" s="56"/>
      <c r="G213" s="111"/>
      <c r="H213" s="135"/>
      <c r="I213" s="135"/>
      <c r="J213" s="135"/>
      <c r="K213" s="113"/>
      <c r="M213" s="25"/>
      <c r="N213" s="26"/>
    </row>
    <row r="214" spans="1:14" x14ac:dyDescent="0.25">
      <c r="A214" s="121"/>
      <c r="B214" s="131"/>
      <c r="C214" s="88" t="s">
        <v>30</v>
      </c>
      <c r="D214" s="9" t="s">
        <v>31</v>
      </c>
      <c r="E214" s="11"/>
      <c r="F214" s="56"/>
      <c r="G214" s="111"/>
      <c r="H214" s="135"/>
      <c r="I214" s="135"/>
      <c r="J214" s="135"/>
      <c r="K214" s="113"/>
      <c r="M214" s="25"/>
      <c r="N214" s="26"/>
    </row>
    <row r="215" spans="1:14" x14ac:dyDescent="0.25">
      <c r="A215" s="121"/>
      <c r="B215" s="131"/>
      <c r="C215" s="88" t="s">
        <v>43</v>
      </c>
      <c r="D215" s="9" t="s">
        <v>178</v>
      </c>
      <c r="E215" s="11"/>
      <c r="F215" s="56"/>
      <c r="G215" s="111"/>
      <c r="H215" s="135"/>
      <c r="I215" s="135"/>
      <c r="J215" s="135"/>
      <c r="K215" s="113"/>
      <c r="M215" s="25"/>
      <c r="N215" s="26"/>
    </row>
    <row r="216" spans="1:14" x14ac:dyDescent="0.25">
      <c r="A216" s="121"/>
      <c r="B216" s="131"/>
      <c r="C216" s="88" t="s">
        <v>240</v>
      </c>
      <c r="D216" s="9" t="s">
        <v>241</v>
      </c>
      <c r="E216" s="11"/>
      <c r="F216" s="56"/>
      <c r="G216" s="111"/>
      <c r="H216" s="135"/>
      <c r="I216" s="135"/>
      <c r="J216" s="135"/>
      <c r="K216" s="113"/>
      <c r="M216" s="25"/>
      <c r="N216" s="26"/>
    </row>
    <row r="217" spans="1:14" x14ac:dyDescent="0.25">
      <c r="A217" s="121"/>
      <c r="B217" s="131"/>
      <c r="C217" s="88" t="s">
        <v>162</v>
      </c>
      <c r="D217" s="9" t="s">
        <v>256</v>
      </c>
      <c r="E217" s="11"/>
      <c r="F217" s="56"/>
      <c r="G217" s="111"/>
      <c r="H217" s="135"/>
      <c r="I217" s="135"/>
      <c r="J217" s="135"/>
      <c r="K217" s="113"/>
      <c r="M217" s="25"/>
      <c r="N217" s="26"/>
    </row>
    <row r="218" spans="1:14" x14ac:dyDescent="0.25">
      <c r="A218" s="121"/>
      <c r="B218" s="131"/>
      <c r="C218" s="88" t="s">
        <v>24</v>
      </c>
      <c r="D218" s="9" t="s">
        <v>35</v>
      </c>
      <c r="E218" s="11"/>
      <c r="F218" s="56"/>
      <c r="G218" s="111"/>
      <c r="H218" s="135"/>
      <c r="I218" s="135"/>
      <c r="J218" s="135"/>
      <c r="K218" s="113"/>
      <c r="M218" s="25"/>
      <c r="N218" s="26"/>
    </row>
    <row r="219" spans="1:14" ht="30" x14ac:dyDescent="0.25">
      <c r="A219" s="121"/>
      <c r="B219" s="131"/>
      <c r="C219" s="88" t="s">
        <v>19</v>
      </c>
      <c r="D219" s="9" t="s">
        <v>254</v>
      </c>
      <c r="E219" s="11"/>
      <c r="F219" s="56"/>
      <c r="G219" s="111"/>
      <c r="H219" s="135"/>
      <c r="I219" s="135"/>
      <c r="J219" s="135"/>
      <c r="K219" s="113"/>
      <c r="M219" s="25"/>
      <c r="N219" s="26"/>
    </row>
    <row r="220" spans="1:14" x14ac:dyDescent="0.25">
      <c r="A220" s="121"/>
      <c r="B220" s="131"/>
      <c r="C220" s="88" t="s">
        <v>20</v>
      </c>
      <c r="D220" s="9" t="s">
        <v>255</v>
      </c>
      <c r="E220" s="11"/>
      <c r="F220" s="56"/>
      <c r="G220" s="111"/>
      <c r="H220" s="135"/>
      <c r="I220" s="135"/>
      <c r="J220" s="135"/>
      <c r="K220" s="113"/>
      <c r="M220" s="25"/>
      <c r="N220" s="26"/>
    </row>
    <row r="221" spans="1:14" x14ac:dyDescent="0.25">
      <c r="A221" s="121"/>
      <c r="B221" s="131"/>
      <c r="C221" s="88" t="s">
        <v>25</v>
      </c>
      <c r="D221" s="9" t="s">
        <v>40</v>
      </c>
      <c r="E221" s="11"/>
      <c r="F221" s="56"/>
      <c r="G221" s="111"/>
      <c r="H221" s="135"/>
      <c r="I221" s="135"/>
      <c r="J221" s="135"/>
      <c r="K221" s="113"/>
      <c r="M221" s="25"/>
      <c r="N221" s="26"/>
    </row>
    <row r="222" spans="1:14" x14ac:dyDescent="0.25">
      <c r="A222" s="121"/>
      <c r="B222" s="131"/>
      <c r="C222" s="88" t="s">
        <v>26</v>
      </c>
      <c r="D222" s="9" t="s">
        <v>36</v>
      </c>
      <c r="E222" s="11"/>
      <c r="F222" s="56"/>
      <c r="G222" s="111"/>
      <c r="H222" s="135"/>
      <c r="I222" s="135"/>
      <c r="J222" s="135"/>
      <c r="K222" s="113"/>
      <c r="M222" s="25"/>
      <c r="N222" s="26"/>
    </row>
    <row r="223" spans="1:14" ht="90" x14ac:dyDescent="0.25">
      <c r="A223" s="121"/>
      <c r="B223" s="131"/>
      <c r="C223" s="88" t="s">
        <v>39</v>
      </c>
      <c r="D223" s="9" t="s">
        <v>179</v>
      </c>
      <c r="E223" s="11"/>
      <c r="F223" s="56"/>
      <c r="G223" s="111"/>
      <c r="H223" s="135"/>
      <c r="I223" s="135"/>
      <c r="J223" s="135"/>
      <c r="K223" s="113"/>
      <c r="M223" s="25"/>
      <c r="N223" s="26"/>
    </row>
    <row r="224" spans="1:14" x14ac:dyDescent="0.25">
      <c r="A224" s="121"/>
      <c r="B224" s="131"/>
      <c r="C224" s="89" t="s">
        <v>348</v>
      </c>
      <c r="D224" s="65" t="s">
        <v>16</v>
      </c>
      <c r="E224" s="14"/>
      <c r="F224" s="56"/>
      <c r="G224" s="111"/>
      <c r="H224" s="135"/>
      <c r="I224" s="135"/>
      <c r="J224" s="135"/>
      <c r="K224" s="113"/>
      <c r="M224" s="25"/>
      <c r="N224" s="26"/>
    </row>
    <row r="225" spans="1:14" x14ac:dyDescent="0.25">
      <c r="A225" s="121"/>
      <c r="B225" s="131"/>
      <c r="C225" s="88" t="s">
        <v>29</v>
      </c>
      <c r="D225" s="9" t="s">
        <v>41</v>
      </c>
      <c r="E225" s="14"/>
      <c r="F225" s="56"/>
      <c r="G225" s="111"/>
      <c r="H225" s="135"/>
      <c r="I225" s="135"/>
      <c r="J225" s="135"/>
      <c r="K225" s="113"/>
      <c r="M225" s="25"/>
      <c r="N225" s="26"/>
    </row>
    <row r="226" spans="1:14" x14ac:dyDescent="0.25">
      <c r="A226" s="121"/>
      <c r="B226" s="131"/>
      <c r="C226" s="90" t="s">
        <v>38</v>
      </c>
      <c r="D226" s="91" t="s">
        <v>16</v>
      </c>
      <c r="E226" s="14"/>
      <c r="F226" s="56"/>
      <c r="G226" s="111"/>
      <c r="H226" s="135"/>
      <c r="I226" s="135"/>
      <c r="J226" s="135"/>
      <c r="K226" s="113"/>
      <c r="M226" s="25"/>
      <c r="N226" s="26"/>
    </row>
    <row r="227" spans="1:14" x14ac:dyDescent="0.25">
      <c r="A227" s="121"/>
      <c r="B227" s="131"/>
      <c r="C227" s="90" t="s">
        <v>44</v>
      </c>
      <c r="D227" s="91" t="s">
        <v>45</v>
      </c>
      <c r="E227" s="14"/>
      <c r="F227" s="56"/>
      <c r="G227" s="111"/>
      <c r="H227" s="135"/>
      <c r="I227" s="135"/>
      <c r="J227" s="135"/>
      <c r="K227" s="113"/>
      <c r="M227" s="25"/>
      <c r="N227" s="26"/>
    </row>
    <row r="228" spans="1:14" ht="15.75" thickBot="1" x14ac:dyDescent="0.3">
      <c r="A228" s="121"/>
      <c r="B228" s="132"/>
      <c r="C228" s="92" t="s">
        <v>27</v>
      </c>
      <c r="D228" s="33" t="s">
        <v>37</v>
      </c>
      <c r="E228" s="34"/>
      <c r="F228" s="56"/>
      <c r="G228" s="114"/>
      <c r="H228" s="115"/>
      <c r="I228" s="115"/>
      <c r="J228" s="115"/>
      <c r="K228" s="116"/>
      <c r="M228" s="25"/>
      <c r="N228" s="26"/>
    </row>
    <row r="229" spans="1:14" ht="18.95" customHeight="1" thickBot="1" x14ac:dyDescent="0.3">
      <c r="A229" s="121"/>
      <c r="B229" s="52" t="s">
        <v>207</v>
      </c>
      <c r="C229" s="32" t="s">
        <v>32</v>
      </c>
      <c r="D229" s="133" t="s">
        <v>208</v>
      </c>
      <c r="E229" s="134"/>
      <c r="F229" s="55"/>
      <c r="G229" s="17"/>
      <c r="H229" s="18">
        <v>1</v>
      </c>
      <c r="I229" s="19">
        <f>G229*H229</f>
        <v>0</v>
      </c>
      <c r="J229" s="19">
        <f>K229-I229</f>
        <v>0</v>
      </c>
      <c r="K229" s="20">
        <f>I229*1.21</f>
        <v>0</v>
      </c>
      <c r="M229" s="25"/>
      <c r="N229" s="26"/>
    </row>
    <row r="230" spans="1:14" ht="18.95" customHeight="1" x14ac:dyDescent="0.25">
      <c r="A230" s="121"/>
      <c r="B230" s="52"/>
      <c r="C230" s="106" t="s">
        <v>292</v>
      </c>
      <c r="D230" s="72" t="s">
        <v>16</v>
      </c>
      <c r="E230" s="51"/>
      <c r="F230" s="39"/>
      <c r="G230" s="123"/>
      <c r="H230" s="124"/>
      <c r="I230" s="124"/>
      <c r="J230" s="124"/>
      <c r="K230" s="125"/>
      <c r="M230" s="25"/>
      <c r="N230" s="26"/>
    </row>
    <row r="231" spans="1:14" ht="18.95" customHeight="1" x14ac:dyDescent="0.25">
      <c r="A231" s="121"/>
      <c r="B231" s="52"/>
      <c r="C231" s="107" t="s">
        <v>293</v>
      </c>
      <c r="D231" s="72" t="s">
        <v>297</v>
      </c>
      <c r="E231" s="51"/>
      <c r="F231" s="39"/>
      <c r="G231" s="136"/>
      <c r="H231" s="137"/>
      <c r="I231" s="137"/>
      <c r="J231" s="137"/>
      <c r="K231" s="138"/>
      <c r="M231" s="25"/>
      <c r="N231" s="26"/>
    </row>
    <row r="232" spans="1:14" ht="18.95" customHeight="1" x14ac:dyDescent="0.25">
      <c r="A232" s="121"/>
      <c r="B232" s="52"/>
      <c r="C232" s="107" t="s">
        <v>137</v>
      </c>
      <c r="D232" s="72" t="s">
        <v>294</v>
      </c>
      <c r="E232" s="51"/>
      <c r="F232" s="39"/>
      <c r="G232" s="136"/>
      <c r="H232" s="137"/>
      <c r="I232" s="137"/>
      <c r="J232" s="137"/>
      <c r="K232" s="138"/>
      <c r="M232" s="25"/>
      <c r="N232" s="26"/>
    </row>
    <row r="233" spans="1:14" ht="18.95" customHeight="1" x14ac:dyDescent="0.25">
      <c r="A233" s="121"/>
      <c r="B233" s="52"/>
      <c r="C233" s="107" t="s">
        <v>295</v>
      </c>
      <c r="D233" s="72" t="s">
        <v>296</v>
      </c>
      <c r="E233" s="51"/>
      <c r="F233" s="39"/>
      <c r="G233" s="136"/>
      <c r="H233" s="137"/>
      <c r="I233" s="137"/>
      <c r="J233" s="137"/>
      <c r="K233" s="138"/>
      <c r="M233" s="25"/>
      <c r="N233" s="26"/>
    </row>
    <row r="234" spans="1:14" ht="18.95" customHeight="1" x14ac:dyDescent="0.25">
      <c r="A234" s="121"/>
      <c r="B234" s="52"/>
      <c r="C234" s="107" t="s">
        <v>20</v>
      </c>
      <c r="D234" s="72" t="s">
        <v>105</v>
      </c>
      <c r="E234" s="51"/>
      <c r="F234" s="39"/>
      <c r="G234" s="136"/>
      <c r="H234" s="137"/>
      <c r="I234" s="137"/>
      <c r="J234" s="137"/>
      <c r="K234" s="138"/>
      <c r="M234" s="25"/>
      <c r="N234" s="26"/>
    </row>
    <row r="235" spans="1:14" ht="18.95" customHeight="1" thickBot="1" x14ac:dyDescent="0.3">
      <c r="A235" s="121"/>
      <c r="B235" s="52"/>
      <c r="C235" s="83" t="s">
        <v>27</v>
      </c>
      <c r="D235" s="81" t="s">
        <v>28</v>
      </c>
      <c r="E235" s="51"/>
      <c r="F235" s="39"/>
      <c r="G235" s="162"/>
      <c r="H235" s="163"/>
      <c r="I235" s="163"/>
      <c r="J235" s="163"/>
      <c r="K235" s="164"/>
      <c r="M235" s="25"/>
      <c r="N235" s="26"/>
    </row>
    <row r="236" spans="1:14" ht="15.75" thickBot="1" x14ac:dyDescent="0.3">
      <c r="A236" s="121"/>
      <c r="B236" s="139" t="s">
        <v>209</v>
      </c>
      <c r="C236" s="32" t="s">
        <v>32</v>
      </c>
      <c r="D236" s="133" t="s">
        <v>367</v>
      </c>
      <c r="E236" s="134"/>
      <c r="F236" s="55"/>
      <c r="G236" s="17"/>
      <c r="H236" s="18">
        <v>1</v>
      </c>
      <c r="I236" s="19">
        <f>G236*H236</f>
        <v>0</v>
      </c>
      <c r="J236" s="19">
        <f>K236-I236</f>
        <v>0</v>
      </c>
      <c r="K236" s="20">
        <f>I236*1.21</f>
        <v>0</v>
      </c>
      <c r="M236" s="25"/>
      <c r="N236" s="26"/>
    </row>
    <row r="237" spans="1:14" ht="45" x14ac:dyDescent="0.25">
      <c r="A237" s="121"/>
      <c r="B237" s="128"/>
      <c r="C237" s="28" t="s">
        <v>183</v>
      </c>
      <c r="D237" s="16" t="s">
        <v>259</v>
      </c>
      <c r="E237" s="11"/>
      <c r="F237" s="56"/>
      <c r="G237" s="108"/>
      <c r="H237" s="109"/>
      <c r="I237" s="109"/>
      <c r="J237" s="109"/>
      <c r="K237" s="110"/>
      <c r="M237" s="25"/>
      <c r="N237" s="26"/>
    </row>
    <row r="238" spans="1:14" ht="45" x14ac:dyDescent="0.25">
      <c r="A238" s="121"/>
      <c r="B238" s="128"/>
      <c r="C238" s="70" t="s">
        <v>184</v>
      </c>
      <c r="D238" s="53" t="s">
        <v>260</v>
      </c>
      <c r="E238" s="11"/>
      <c r="F238" s="56"/>
      <c r="G238" s="111"/>
      <c r="H238" s="135"/>
      <c r="I238" s="135"/>
      <c r="J238" s="135"/>
      <c r="K238" s="113"/>
      <c r="M238" s="25"/>
      <c r="N238" s="26"/>
    </row>
    <row r="239" spans="1:14" ht="60" x14ac:dyDescent="0.25">
      <c r="A239" s="121"/>
      <c r="B239" s="128"/>
      <c r="C239" s="71" t="s">
        <v>329</v>
      </c>
      <c r="D239" s="65" t="s">
        <v>331</v>
      </c>
      <c r="E239" s="11"/>
      <c r="F239" s="56"/>
      <c r="G239" s="111"/>
      <c r="H239" s="135"/>
      <c r="I239" s="135"/>
      <c r="J239" s="135"/>
      <c r="K239" s="113"/>
      <c r="M239" s="25"/>
      <c r="N239" s="26"/>
    </row>
    <row r="240" spans="1:14" ht="30" x14ac:dyDescent="0.25">
      <c r="A240" s="121"/>
      <c r="B240" s="128"/>
      <c r="C240" s="71" t="s">
        <v>330</v>
      </c>
      <c r="D240" s="65" t="s">
        <v>263</v>
      </c>
      <c r="E240" s="11"/>
      <c r="F240" s="56"/>
      <c r="G240" s="111"/>
      <c r="H240" s="135"/>
      <c r="I240" s="135"/>
      <c r="J240" s="135"/>
      <c r="K240" s="113"/>
      <c r="M240" s="25"/>
      <c r="N240" s="26"/>
    </row>
    <row r="241" spans="1:14" x14ac:dyDescent="0.25">
      <c r="A241" s="121"/>
      <c r="B241" s="128"/>
      <c r="C241" s="71" t="s">
        <v>264</v>
      </c>
      <c r="D241" s="65" t="s">
        <v>288</v>
      </c>
      <c r="E241" s="11"/>
      <c r="F241" s="56"/>
      <c r="G241" s="111"/>
      <c r="H241" s="135"/>
      <c r="I241" s="135"/>
      <c r="J241" s="135"/>
      <c r="K241" s="113"/>
      <c r="M241" s="25"/>
      <c r="N241" s="26"/>
    </row>
    <row r="242" spans="1:14" x14ac:dyDescent="0.25">
      <c r="A242" s="121"/>
      <c r="B242" s="128"/>
      <c r="C242" s="71" t="s">
        <v>187</v>
      </c>
      <c r="D242" s="9" t="s">
        <v>188</v>
      </c>
      <c r="E242" s="11"/>
      <c r="F242" s="56"/>
      <c r="G242" s="111"/>
      <c r="H242" s="135"/>
      <c r="I242" s="135"/>
      <c r="J242" s="135"/>
      <c r="K242" s="113"/>
      <c r="M242" s="25"/>
      <c r="N242" s="26"/>
    </row>
    <row r="243" spans="1:14" x14ac:dyDescent="0.25">
      <c r="A243" s="121"/>
      <c r="B243" s="128"/>
      <c r="C243" s="71" t="s">
        <v>189</v>
      </c>
      <c r="D243" s="9" t="s">
        <v>190</v>
      </c>
      <c r="E243" s="11"/>
      <c r="F243" s="56"/>
      <c r="G243" s="111"/>
      <c r="H243" s="135"/>
      <c r="I243" s="135"/>
      <c r="J243" s="135"/>
      <c r="K243" s="113"/>
      <c r="M243" s="25"/>
      <c r="N243" s="26"/>
    </row>
    <row r="244" spans="1:14" x14ac:dyDescent="0.25">
      <c r="A244" s="121"/>
      <c r="B244" s="128"/>
      <c r="C244" s="71" t="s">
        <v>191</v>
      </c>
      <c r="D244" s="9" t="s">
        <v>192</v>
      </c>
      <c r="E244" s="11"/>
      <c r="F244" s="56"/>
      <c r="G244" s="111"/>
      <c r="H244" s="135"/>
      <c r="I244" s="135"/>
      <c r="J244" s="135"/>
      <c r="K244" s="113"/>
      <c r="M244" s="25"/>
      <c r="N244" s="26"/>
    </row>
    <row r="245" spans="1:14" ht="18.95" customHeight="1" x14ac:dyDescent="0.25">
      <c r="A245" s="121"/>
      <c r="B245" s="128"/>
      <c r="C245" s="71" t="s">
        <v>193</v>
      </c>
      <c r="D245" s="65" t="s">
        <v>265</v>
      </c>
      <c r="E245" s="11"/>
      <c r="F245" s="39"/>
      <c r="G245" s="111"/>
      <c r="H245" s="135"/>
      <c r="I245" s="135"/>
      <c r="J245" s="135"/>
      <c r="K245" s="113"/>
      <c r="M245" s="25"/>
      <c r="N245" s="26"/>
    </row>
    <row r="246" spans="1:14" ht="18.95" customHeight="1" x14ac:dyDescent="0.25">
      <c r="A246" s="121"/>
      <c r="B246" s="128"/>
      <c r="C246" s="71" t="s">
        <v>196</v>
      </c>
      <c r="D246" s="9" t="s">
        <v>197</v>
      </c>
      <c r="E246" s="11"/>
      <c r="F246" s="39"/>
      <c r="G246" s="111"/>
      <c r="H246" s="135"/>
      <c r="I246" s="135"/>
      <c r="J246" s="135"/>
      <c r="K246" s="113"/>
      <c r="M246" s="25"/>
      <c r="N246" s="26"/>
    </row>
    <row r="247" spans="1:14" ht="18.95" customHeight="1" thickBot="1" x14ac:dyDescent="0.3">
      <c r="A247" s="121"/>
      <c r="B247" s="129"/>
      <c r="C247" s="35" t="s">
        <v>145</v>
      </c>
      <c r="D247" s="54" t="s">
        <v>28</v>
      </c>
      <c r="E247" s="34"/>
      <c r="F247" s="39"/>
      <c r="G247" s="114"/>
      <c r="H247" s="115"/>
      <c r="I247" s="115"/>
      <c r="J247" s="115"/>
      <c r="K247" s="116"/>
      <c r="M247" s="25"/>
      <c r="N247" s="26"/>
    </row>
    <row r="248" spans="1:14" ht="18.95" customHeight="1" thickBot="1" x14ac:dyDescent="0.3">
      <c r="A248" s="121"/>
      <c r="B248" s="130" t="s">
        <v>213</v>
      </c>
      <c r="C248" s="32" t="s">
        <v>32</v>
      </c>
      <c r="D248" s="133" t="s">
        <v>123</v>
      </c>
      <c r="E248" s="134"/>
      <c r="F248" s="55"/>
      <c r="G248" s="17"/>
      <c r="H248" s="18">
        <v>1</v>
      </c>
      <c r="I248" s="19">
        <f>G248*H248</f>
        <v>0</v>
      </c>
      <c r="J248" s="19">
        <f>K248-I248</f>
        <v>0</v>
      </c>
      <c r="K248" s="20">
        <f>I248*1.21</f>
        <v>0</v>
      </c>
      <c r="M248" s="25"/>
      <c r="N248" s="26"/>
    </row>
    <row r="249" spans="1:14" ht="18.95" customHeight="1" x14ac:dyDescent="0.25">
      <c r="A249" s="121"/>
      <c r="B249" s="131"/>
      <c r="C249" s="28" t="s">
        <v>268</v>
      </c>
      <c r="D249" s="16" t="s">
        <v>250</v>
      </c>
      <c r="E249" s="11"/>
      <c r="F249" s="67"/>
      <c r="G249" s="123"/>
      <c r="H249" s="124"/>
      <c r="I249" s="124"/>
      <c r="J249" s="124"/>
      <c r="K249" s="125"/>
      <c r="M249" s="25"/>
      <c r="N249" s="26"/>
    </row>
    <row r="250" spans="1:14" ht="18.95" customHeight="1" thickBot="1" x14ac:dyDescent="0.3">
      <c r="A250" s="121"/>
      <c r="B250" s="132"/>
      <c r="C250" s="93" t="s">
        <v>58</v>
      </c>
      <c r="D250" s="23" t="s">
        <v>113</v>
      </c>
      <c r="E250" s="34"/>
      <c r="F250" s="67"/>
      <c r="G250" s="136"/>
      <c r="H250" s="137"/>
      <c r="I250" s="137"/>
      <c r="J250" s="137"/>
      <c r="K250" s="138"/>
      <c r="M250" s="25"/>
      <c r="N250" s="26"/>
    </row>
    <row r="251" spans="1:14" ht="18.95" customHeight="1" thickBot="1" x14ac:dyDescent="0.3">
      <c r="A251" s="121"/>
      <c r="B251" s="130" t="s">
        <v>56</v>
      </c>
      <c r="C251" s="32" t="s">
        <v>32</v>
      </c>
      <c r="D251" s="133" t="s">
        <v>143</v>
      </c>
      <c r="E251" s="134"/>
      <c r="F251" s="55"/>
      <c r="G251" s="17"/>
      <c r="H251" s="18">
        <v>1</v>
      </c>
      <c r="I251" s="19">
        <f>G251*H251</f>
        <v>0</v>
      </c>
      <c r="J251" s="19">
        <f>K251-I251</f>
        <v>0</v>
      </c>
      <c r="K251" s="20">
        <f>I251*1.21</f>
        <v>0</v>
      </c>
      <c r="M251" s="25"/>
      <c r="N251" s="26"/>
    </row>
    <row r="252" spans="1:14" ht="30.75" thickBot="1" x14ac:dyDescent="0.3">
      <c r="A252" s="122"/>
      <c r="B252" s="132"/>
      <c r="C252" s="82" t="s">
        <v>298</v>
      </c>
      <c r="D252" s="30" t="s">
        <v>16</v>
      </c>
      <c r="E252" s="34"/>
      <c r="F252" s="67"/>
      <c r="G252" s="123"/>
      <c r="H252" s="124"/>
      <c r="I252" s="124"/>
      <c r="J252" s="124"/>
      <c r="K252" s="125"/>
      <c r="M252" s="25"/>
      <c r="N252" s="26"/>
    </row>
    <row r="253" spans="1:14" ht="15.75" thickBot="1" x14ac:dyDescent="0.3">
      <c r="A253" s="120" t="s">
        <v>325</v>
      </c>
      <c r="B253" s="130" t="s">
        <v>326</v>
      </c>
      <c r="C253" s="32" t="s">
        <v>32</v>
      </c>
      <c r="D253" s="133" t="s">
        <v>366</v>
      </c>
      <c r="E253" s="134"/>
      <c r="F253" s="79"/>
      <c r="G253" s="17"/>
      <c r="H253" s="18">
        <v>1</v>
      </c>
      <c r="I253" s="19">
        <f>G253*H253</f>
        <v>0</v>
      </c>
      <c r="J253" s="19">
        <f>K253-I253</f>
        <v>0</v>
      </c>
      <c r="K253" s="20">
        <f>I253*1.21</f>
        <v>0</v>
      </c>
      <c r="M253" s="25"/>
      <c r="N253" s="26"/>
    </row>
    <row r="254" spans="1:14" x14ac:dyDescent="0.25">
      <c r="A254" s="121"/>
      <c r="B254" s="131"/>
      <c r="C254" s="76" t="s">
        <v>299</v>
      </c>
      <c r="D254" s="13" t="s">
        <v>206</v>
      </c>
      <c r="E254" s="84"/>
      <c r="F254" s="67"/>
      <c r="G254" s="123"/>
      <c r="H254" s="124"/>
      <c r="I254" s="124"/>
      <c r="J254" s="124"/>
      <c r="K254" s="125"/>
      <c r="M254" s="25"/>
      <c r="N254" s="26"/>
    </row>
    <row r="255" spans="1:14" x14ac:dyDescent="0.25">
      <c r="A255" s="121"/>
      <c r="B255" s="131"/>
      <c r="C255" s="77" t="s">
        <v>18</v>
      </c>
      <c r="D255" s="13" t="s">
        <v>300</v>
      </c>
      <c r="E255" s="84"/>
      <c r="F255" s="67"/>
      <c r="G255" s="136"/>
      <c r="H255" s="137"/>
      <c r="I255" s="137"/>
      <c r="J255" s="137"/>
      <c r="K255" s="138"/>
      <c r="M255" s="25"/>
      <c r="N255" s="26"/>
    </row>
    <row r="256" spans="1:14" x14ac:dyDescent="0.25">
      <c r="A256" s="121"/>
      <c r="B256" s="131"/>
      <c r="C256" s="77" t="s">
        <v>301</v>
      </c>
      <c r="D256" s="13" t="s">
        <v>351</v>
      </c>
      <c r="E256" s="84"/>
      <c r="F256" s="67"/>
      <c r="G256" s="136"/>
      <c r="H256" s="137"/>
      <c r="I256" s="137"/>
      <c r="J256" s="137"/>
      <c r="K256" s="138"/>
      <c r="M256" s="25"/>
      <c r="N256" s="26"/>
    </row>
    <row r="257" spans="1:14" x14ac:dyDescent="0.25">
      <c r="A257" s="121"/>
      <c r="B257" s="131"/>
      <c r="C257" s="77" t="s">
        <v>43</v>
      </c>
      <c r="D257" s="13" t="s">
        <v>352</v>
      </c>
      <c r="E257" s="84"/>
      <c r="F257" s="67"/>
      <c r="G257" s="136"/>
      <c r="H257" s="137"/>
      <c r="I257" s="137"/>
      <c r="J257" s="137"/>
      <c r="K257" s="138"/>
      <c r="M257" s="25"/>
      <c r="N257" s="26"/>
    </row>
    <row r="258" spans="1:14" x14ac:dyDescent="0.25">
      <c r="A258" s="121"/>
      <c r="B258" s="131"/>
      <c r="C258" s="77" t="s">
        <v>30</v>
      </c>
      <c r="D258" s="9" t="s">
        <v>31</v>
      </c>
      <c r="E258" s="84"/>
      <c r="F258" s="67"/>
      <c r="G258" s="136"/>
      <c r="H258" s="137"/>
      <c r="I258" s="137"/>
      <c r="J258" s="137"/>
      <c r="K258" s="138"/>
      <c r="M258" s="25"/>
      <c r="N258" s="26"/>
    </row>
    <row r="259" spans="1:14" x14ac:dyDescent="0.25">
      <c r="A259" s="121"/>
      <c r="B259" s="131"/>
      <c r="C259" s="77" t="s">
        <v>354</v>
      </c>
      <c r="D259" s="9" t="s">
        <v>357</v>
      </c>
      <c r="E259" s="84"/>
      <c r="F259" s="67"/>
      <c r="G259" s="136"/>
      <c r="H259" s="137"/>
      <c r="I259" s="137"/>
      <c r="J259" s="137"/>
      <c r="K259" s="138"/>
      <c r="M259" s="25"/>
      <c r="N259" s="26"/>
    </row>
    <row r="260" spans="1:14" x14ac:dyDescent="0.25">
      <c r="A260" s="121"/>
      <c r="B260" s="131"/>
      <c r="C260" s="77" t="s">
        <v>355</v>
      </c>
      <c r="D260" s="13" t="s">
        <v>356</v>
      </c>
      <c r="E260" s="84"/>
      <c r="F260" s="67"/>
      <c r="G260" s="136"/>
      <c r="H260" s="137"/>
      <c r="I260" s="137"/>
      <c r="J260" s="137"/>
      <c r="K260" s="138"/>
      <c r="M260" s="25"/>
      <c r="N260" s="26"/>
    </row>
    <row r="261" spans="1:14" x14ac:dyDescent="0.25">
      <c r="A261" s="121"/>
      <c r="B261" s="131"/>
      <c r="C261" s="77" t="s">
        <v>19</v>
      </c>
      <c r="D261" s="13" t="s">
        <v>358</v>
      </c>
      <c r="E261" s="84"/>
      <c r="F261" s="67"/>
      <c r="G261" s="136"/>
      <c r="H261" s="137"/>
      <c r="I261" s="137"/>
      <c r="J261" s="137"/>
      <c r="K261" s="138"/>
      <c r="M261" s="25"/>
      <c r="N261" s="26"/>
    </row>
    <row r="262" spans="1:14" x14ac:dyDescent="0.25">
      <c r="A262" s="121"/>
      <c r="B262" s="131"/>
      <c r="C262" s="77" t="s">
        <v>311</v>
      </c>
      <c r="D262" s="13" t="s">
        <v>312</v>
      </c>
      <c r="E262" s="84"/>
      <c r="F262" s="67"/>
      <c r="G262" s="136"/>
      <c r="H262" s="137"/>
      <c r="I262" s="137"/>
      <c r="J262" s="137"/>
      <c r="K262" s="138"/>
      <c r="M262" s="25"/>
      <c r="N262" s="26"/>
    </row>
    <row r="263" spans="1:14" x14ac:dyDescent="0.25">
      <c r="A263" s="121"/>
      <c r="B263" s="131"/>
      <c r="C263" s="77" t="s">
        <v>313</v>
      </c>
      <c r="D263" s="13" t="s">
        <v>359</v>
      </c>
      <c r="E263" s="84"/>
      <c r="F263" s="67"/>
      <c r="G263" s="136"/>
      <c r="H263" s="137"/>
      <c r="I263" s="137"/>
      <c r="J263" s="137"/>
      <c r="K263" s="138"/>
      <c r="M263" s="25"/>
      <c r="N263" s="26"/>
    </row>
    <row r="264" spans="1:14" x14ac:dyDescent="0.25">
      <c r="A264" s="121"/>
      <c r="B264" s="131"/>
      <c r="C264" s="77" t="s">
        <v>170</v>
      </c>
      <c r="D264" s="13" t="s">
        <v>312</v>
      </c>
      <c r="E264" s="84"/>
      <c r="F264" s="67"/>
      <c r="G264" s="136"/>
      <c r="H264" s="137"/>
      <c r="I264" s="137"/>
      <c r="J264" s="137"/>
      <c r="K264" s="138"/>
      <c r="M264" s="25"/>
      <c r="N264" s="26"/>
    </row>
    <row r="265" spans="1:14" x14ac:dyDescent="0.25">
      <c r="A265" s="121"/>
      <c r="B265" s="131"/>
      <c r="C265" s="77" t="s">
        <v>38</v>
      </c>
      <c r="D265" s="13" t="s">
        <v>312</v>
      </c>
      <c r="E265" s="84"/>
      <c r="F265" s="67"/>
      <c r="G265" s="136"/>
      <c r="H265" s="137"/>
      <c r="I265" s="137"/>
      <c r="J265" s="137"/>
      <c r="K265" s="138"/>
      <c r="M265" s="25"/>
      <c r="N265" s="26"/>
    </row>
    <row r="266" spans="1:14" x14ac:dyDescent="0.25">
      <c r="A266" s="121"/>
      <c r="B266" s="131"/>
      <c r="C266" s="77" t="s">
        <v>361</v>
      </c>
      <c r="D266" s="13" t="s">
        <v>312</v>
      </c>
      <c r="E266" s="84"/>
      <c r="F266" s="67"/>
      <c r="G266" s="136"/>
      <c r="H266" s="137"/>
      <c r="I266" s="137"/>
      <c r="J266" s="137"/>
      <c r="K266" s="138"/>
      <c r="M266" s="25"/>
      <c r="N266" s="26"/>
    </row>
    <row r="267" spans="1:14" x14ac:dyDescent="0.25">
      <c r="A267" s="121"/>
      <c r="B267" s="131"/>
      <c r="C267" s="77" t="s">
        <v>353</v>
      </c>
      <c r="D267" s="13" t="s">
        <v>45</v>
      </c>
      <c r="E267" s="84"/>
      <c r="F267" s="67"/>
      <c r="G267" s="136"/>
      <c r="H267" s="137"/>
      <c r="I267" s="137"/>
      <c r="J267" s="137"/>
      <c r="K267" s="138"/>
      <c r="M267" s="25"/>
      <c r="N267" s="26"/>
    </row>
    <row r="268" spans="1:14" x14ac:dyDescent="0.25">
      <c r="A268" s="121"/>
      <c r="B268" s="131"/>
      <c r="C268" s="77" t="s">
        <v>20</v>
      </c>
      <c r="D268" s="13" t="s">
        <v>360</v>
      </c>
      <c r="E268" s="84"/>
      <c r="F268" s="67"/>
      <c r="G268" s="136"/>
      <c r="H268" s="137"/>
      <c r="I268" s="137"/>
      <c r="J268" s="137"/>
      <c r="K268" s="138"/>
      <c r="M268" s="25"/>
      <c r="N268" s="26"/>
    </row>
    <row r="269" spans="1:14" ht="15.75" thickBot="1" x14ac:dyDescent="0.3">
      <c r="A269" s="121"/>
      <c r="B269" s="131"/>
      <c r="C269" s="78" t="s">
        <v>145</v>
      </c>
      <c r="D269" s="33" t="s">
        <v>28</v>
      </c>
      <c r="E269" s="34"/>
      <c r="F269" s="67"/>
      <c r="G269" s="136"/>
      <c r="H269" s="137"/>
      <c r="I269" s="137"/>
      <c r="J269" s="137"/>
      <c r="K269" s="138"/>
      <c r="M269" s="25"/>
      <c r="N269" s="26"/>
    </row>
    <row r="270" spans="1:14" ht="15.75" thickBot="1" x14ac:dyDescent="0.3">
      <c r="A270" s="121"/>
      <c r="B270" s="130" t="s">
        <v>327</v>
      </c>
      <c r="C270" s="32" t="s">
        <v>32</v>
      </c>
      <c r="D270" s="133" t="s">
        <v>208</v>
      </c>
      <c r="E270" s="134"/>
      <c r="F270" s="79"/>
      <c r="G270" s="17"/>
      <c r="H270" s="18">
        <v>1</v>
      </c>
      <c r="I270" s="19">
        <f>G270*H270</f>
        <v>0</v>
      </c>
      <c r="J270" s="19">
        <f>K270-I270</f>
        <v>0</v>
      </c>
      <c r="K270" s="20">
        <f>I270*1.21</f>
        <v>0</v>
      </c>
      <c r="M270" s="25"/>
      <c r="N270" s="26"/>
    </row>
    <row r="271" spans="1:14" x14ac:dyDescent="0.25">
      <c r="A271" s="121"/>
      <c r="B271" s="131"/>
      <c r="C271" s="106" t="s">
        <v>332</v>
      </c>
      <c r="D271" s="72" t="s">
        <v>16</v>
      </c>
      <c r="E271" s="51"/>
      <c r="F271" s="67"/>
      <c r="G271" s="108"/>
      <c r="H271" s="109"/>
      <c r="I271" s="109"/>
      <c r="J271" s="109"/>
      <c r="K271" s="110"/>
      <c r="M271" s="25"/>
      <c r="N271" s="26"/>
    </row>
    <row r="272" spans="1:14" x14ac:dyDescent="0.25">
      <c r="A272" s="121"/>
      <c r="B272" s="131"/>
      <c r="C272" s="107" t="s">
        <v>293</v>
      </c>
      <c r="D272" s="72" t="s">
        <v>297</v>
      </c>
      <c r="E272" s="51"/>
      <c r="F272" s="67"/>
      <c r="G272" s="111"/>
      <c r="H272" s="112"/>
      <c r="I272" s="112"/>
      <c r="J272" s="112"/>
      <c r="K272" s="113"/>
      <c r="M272" s="25"/>
      <c r="N272" s="26"/>
    </row>
    <row r="273" spans="1:14" x14ac:dyDescent="0.25">
      <c r="A273" s="121"/>
      <c r="B273" s="131"/>
      <c r="C273" s="107" t="s">
        <v>137</v>
      </c>
      <c r="D273" s="72" t="s">
        <v>294</v>
      </c>
      <c r="E273" s="51"/>
      <c r="F273" s="67"/>
      <c r="G273" s="111"/>
      <c r="H273" s="112"/>
      <c r="I273" s="112"/>
      <c r="J273" s="112"/>
      <c r="K273" s="113"/>
      <c r="M273" s="25"/>
      <c r="N273" s="26"/>
    </row>
    <row r="274" spans="1:14" x14ac:dyDescent="0.25">
      <c r="A274" s="121"/>
      <c r="B274" s="131"/>
      <c r="C274" s="107" t="s">
        <v>295</v>
      </c>
      <c r="D274" s="72" t="s">
        <v>296</v>
      </c>
      <c r="E274" s="51"/>
      <c r="F274" s="67"/>
      <c r="G274" s="111"/>
      <c r="H274" s="112"/>
      <c r="I274" s="112"/>
      <c r="J274" s="112"/>
      <c r="K274" s="113"/>
      <c r="M274" s="25"/>
      <c r="N274" s="26"/>
    </row>
    <row r="275" spans="1:14" x14ac:dyDescent="0.25">
      <c r="A275" s="121"/>
      <c r="B275" s="131"/>
      <c r="C275" s="107" t="s">
        <v>20</v>
      </c>
      <c r="D275" s="72" t="s">
        <v>105</v>
      </c>
      <c r="E275" s="51"/>
      <c r="F275" s="67"/>
      <c r="G275" s="111"/>
      <c r="H275" s="112"/>
      <c r="I275" s="112"/>
      <c r="J275" s="112"/>
      <c r="K275" s="113"/>
      <c r="M275" s="25"/>
      <c r="N275" s="26"/>
    </row>
    <row r="276" spans="1:14" ht="15.75" thickBot="1" x14ac:dyDescent="0.3">
      <c r="A276" s="122"/>
      <c r="B276" s="132"/>
      <c r="C276" s="83" t="s">
        <v>27</v>
      </c>
      <c r="D276" s="81" t="s">
        <v>28</v>
      </c>
      <c r="E276" s="51"/>
      <c r="F276" s="80"/>
      <c r="G276" s="114"/>
      <c r="H276" s="115"/>
      <c r="I276" s="115"/>
      <c r="J276" s="115"/>
      <c r="K276" s="116"/>
      <c r="M276" s="25"/>
      <c r="N276" s="26"/>
    </row>
    <row r="277" spans="1:14" ht="18" customHeight="1" thickBot="1" x14ac:dyDescent="0.3">
      <c r="A277" s="120" t="s">
        <v>328</v>
      </c>
      <c r="B277" s="130" t="s">
        <v>210</v>
      </c>
      <c r="C277" s="32" t="s">
        <v>32</v>
      </c>
      <c r="D277" s="133" t="s">
        <v>214</v>
      </c>
      <c r="E277" s="134"/>
      <c r="F277" s="56"/>
      <c r="G277" s="17"/>
      <c r="H277" s="18">
        <v>3</v>
      </c>
      <c r="I277" s="19">
        <f>G277*H277</f>
        <v>0</v>
      </c>
      <c r="J277" s="19">
        <f>K277-I277</f>
        <v>0</v>
      </c>
      <c r="K277" s="20">
        <f>I277*1.21</f>
        <v>0</v>
      </c>
      <c r="M277" s="25"/>
      <c r="N277" s="26"/>
    </row>
    <row r="278" spans="1:14" ht="18" customHeight="1" x14ac:dyDescent="0.25">
      <c r="A278" s="121"/>
      <c r="B278" s="131"/>
      <c r="C278" s="76" t="s">
        <v>299</v>
      </c>
      <c r="D278" s="13" t="s">
        <v>206</v>
      </c>
      <c r="E278" s="84"/>
      <c r="F278" s="56"/>
      <c r="G278" s="108"/>
      <c r="H278" s="109"/>
      <c r="I278" s="109"/>
      <c r="J278" s="109"/>
      <c r="K278" s="110"/>
      <c r="M278" s="25"/>
      <c r="N278" s="26"/>
    </row>
    <row r="279" spans="1:14" ht="18" customHeight="1" x14ac:dyDescent="0.25">
      <c r="A279" s="121"/>
      <c r="B279" s="131"/>
      <c r="C279" s="77" t="s">
        <v>18</v>
      </c>
      <c r="D279" s="13" t="s">
        <v>300</v>
      </c>
      <c r="E279" s="84"/>
      <c r="F279" s="56"/>
      <c r="G279" s="111"/>
      <c r="H279" s="135"/>
      <c r="I279" s="135"/>
      <c r="J279" s="135"/>
      <c r="K279" s="113"/>
      <c r="M279" s="25"/>
      <c r="N279" s="26"/>
    </row>
    <row r="280" spans="1:14" ht="18" customHeight="1" x14ac:dyDescent="0.25">
      <c r="A280" s="121"/>
      <c r="B280" s="131"/>
      <c r="C280" s="77" t="s">
        <v>301</v>
      </c>
      <c r="D280" s="13" t="s">
        <v>302</v>
      </c>
      <c r="E280" s="84"/>
      <c r="F280" s="56"/>
      <c r="G280" s="111"/>
      <c r="H280" s="135"/>
      <c r="I280" s="135"/>
      <c r="J280" s="135"/>
      <c r="K280" s="113"/>
      <c r="M280" s="25"/>
      <c r="N280" s="26"/>
    </row>
    <row r="281" spans="1:14" ht="18" customHeight="1" x14ac:dyDescent="0.25">
      <c r="A281" s="121"/>
      <c r="B281" s="131"/>
      <c r="C281" s="77" t="s">
        <v>303</v>
      </c>
      <c r="D281" s="13" t="s">
        <v>304</v>
      </c>
      <c r="E281" s="84"/>
      <c r="F281" s="56"/>
      <c r="G281" s="111"/>
      <c r="H281" s="135"/>
      <c r="I281" s="135"/>
      <c r="J281" s="135"/>
      <c r="K281" s="113"/>
      <c r="M281" s="25"/>
      <c r="N281" s="26"/>
    </row>
    <row r="282" spans="1:14" ht="18" customHeight="1" x14ac:dyDescent="0.25">
      <c r="A282" s="121"/>
      <c r="B282" s="131"/>
      <c r="C282" s="77" t="s">
        <v>305</v>
      </c>
      <c r="D282" s="13" t="s">
        <v>306</v>
      </c>
      <c r="E282" s="84"/>
      <c r="F282" s="56"/>
      <c r="G282" s="111"/>
      <c r="H282" s="135"/>
      <c r="I282" s="135"/>
      <c r="J282" s="135"/>
      <c r="K282" s="113"/>
      <c r="M282" s="25"/>
      <c r="N282" s="26"/>
    </row>
    <row r="283" spans="1:14" ht="18" customHeight="1" x14ac:dyDescent="0.25">
      <c r="A283" s="121"/>
      <c r="B283" s="131"/>
      <c r="C283" s="77" t="s">
        <v>307</v>
      </c>
      <c r="D283" s="13" t="s">
        <v>308</v>
      </c>
      <c r="E283" s="84"/>
      <c r="F283" s="56"/>
      <c r="G283" s="111"/>
      <c r="H283" s="135"/>
      <c r="I283" s="135"/>
      <c r="J283" s="135"/>
      <c r="K283" s="113"/>
      <c r="M283" s="25"/>
      <c r="N283" s="26"/>
    </row>
    <row r="284" spans="1:14" ht="18" customHeight="1" x14ac:dyDescent="0.25">
      <c r="A284" s="121"/>
      <c r="B284" s="131"/>
      <c r="C284" s="77" t="s">
        <v>19</v>
      </c>
      <c r="D284" s="13" t="s">
        <v>323</v>
      </c>
      <c r="E284" s="84"/>
      <c r="F284" s="56"/>
      <c r="G284" s="111"/>
      <c r="H284" s="135"/>
      <c r="I284" s="135"/>
      <c r="J284" s="135"/>
      <c r="K284" s="113"/>
      <c r="M284" s="25"/>
      <c r="N284" s="26"/>
    </row>
    <row r="285" spans="1:14" ht="18" customHeight="1" x14ac:dyDescent="0.25">
      <c r="A285" s="121"/>
      <c r="B285" s="131"/>
      <c r="C285" s="77" t="s">
        <v>309</v>
      </c>
      <c r="D285" s="13" t="s">
        <v>310</v>
      </c>
      <c r="E285" s="84"/>
      <c r="F285" s="56"/>
      <c r="G285" s="111"/>
      <c r="H285" s="135"/>
      <c r="I285" s="135"/>
      <c r="J285" s="135"/>
      <c r="K285" s="113"/>
      <c r="M285" s="25"/>
      <c r="N285" s="26"/>
    </row>
    <row r="286" spans="1:14" ht="18" customHeight="1" x14ac:dyDescent="0.25">
      <c r="A286" s="121"/>
      <c r="B286" s="131"/>
      <c r="C286" s="77" t="s">
        <v>311</v>
      </c>
      <c r="D286" s="13" t="s">
        <v>312</v>
      </c>
      <c r="E286" s="84"/>
      <c r="F286" s="56"/>
      <c r="G286" s="111"/>
      <c r="H286" s="135"/>
      <c r="I286" s="135"/>
      <c r="J286" s="135"/>
      <c r="K286" s="113"/>
      <c r="M286" s="25"/>
      <c r="N286" s="26"/>
    </row>
    <row r="287" spans="1:14" ht="18" customHeight="1" x14ac:dyDescent="0.25">
      <c r="A287" s="121"/>
      <c r="B287" s="131"/>
      <c r="C287" s="77" t="s">
        <v>313</v>
      </c>
      <c r="D287" s="13" t="s">
        <v>314</v>
      </c>
      <c r="E287" s="84"/>
      <c r="F287" s="56"/>
      <c r="G287" s="111"/>
      <c r="H287" s="135"/>
      <c r="I287" s="135"/>
      <c r="J287" s="135"/>
      <c r="K287" s="113"/>
      <c r="M287" s="25"/>
      <c r="N287" s="26"/>
    </row>
    <row r="288" spans="1:14" ht="18" customHeight="1" x14ac:dyDescent="0.25">
      <c r="A288" s="121"/>
      <c r="B288" s="131"/>
      <c r="C288" s="77" t="s">
        <v>315</v>
      </c>
      <c r="D288" s="13" t="s">
        <v>316</v>
      </c>
      <c r="E288" s="84"/>
      <c r="F288" s="56"/>
      <c r="G288" s="111"/>
      <c r="H288" s="135"/>
      <c r="I288" s="135"/>
      <c r="J288" s="135"/>
      <c r="K288" s="113"/>
      <c r="M288" s="25"/>
      <c r="N288" s="26"/>
    </row>
    <row r="289" spans="1:14" ht="18" customHeight="1" x14ac:dyDescent="0.25">
      <c r="A289" s="121"/>
      <c r="B289" s="131"/>
      <c r="C289" s="77" t="s">
        <v>38</v>
      </c>
      <c r="D289" s="13" t="s">
        <v>312</v>
      </c>
      <c r="E289" s="84"/>
      <c r="F289" s="56"/>
      <c r="G289" s="111"/>
      <c r="H289" s="135"/>
      <c r="I289" s="135"/>
      <c r="J289" s="135"/>
      <c r="K289" s="113"/>
      <c r="M289" s="25"/>
      <c r="N289" s="26"/>
    </row>
    <row r="290" spans="1:14" ht="18" customHeight="1" x14ac:dyDescent="0.25">
      <c r="A290" s="121"/>
      <c r="B290" s="131"/>
      <c r="C290" s="77" t="s">
        <v>317</v>
      </c>
      <c r="D290" s="13" t="s">
        <v>318</v>
      </c>
      <c r="E290" s="84"/>
      <c r="F290" s="56"/>
      <c r="G290" s="111"/>
      <c r="H290" s="135"/>
      <c r="I290" s="135"/>
      <c r="J290" s="135"/>
      <c r="K290" s="113"/>
      <c r="M290" s="25"/>
      <c r="N290" s="26"/>
    </row>
    <row r="291" spans="1:14" ht="18" customHeight="1" x14ac:dyDescent="0.25">
      <c r="A291" s="121"/>
      <c r="B291" s="131"/>
      <c r="C291" s="77" t="s">
        <v>319</v>
      </c>
      <c r="D291" s="13" t="s">
        <v>320</v>
      </c>
      <c r="E291" s="84"/>
      <c r="F291" s="56"/>
      <c r="G291" s="111"/>
      <c r="H291" s="135"/>
      <c r="I291" s="135"/>
      <c r="J291" s="135"/>
      <c r="K291" s="113"/>
      <c r="M291" s="25"/>
      <c r="N291" s="26"/>
    </row>
    <row r="292" spans="1:14" ht="18" customHeight="1" x14ac:dyDescent="0.25">
      <c r="A292" s="121"/>
      <c r="B292" s="131"/>
      <c r="C292" s="77" t="s">
        <v>20</v>
      </c>
      <c r="D292" s="13" t="s">
        <v>324</v>
      </c>
      <c r="E292" s="84"/>
      <c r="F292" s="56"/>
      <c r="G292" s="111"/>
      <c r="H292" s="135"/>
      <c r="I292" s="135"/>
      <c r="J292" s="135"/>
      <c r="K292" s="113"/>
      <c r="M292" s="25"/>
      <c r="N292" s="26"/>
    </row>
    <row r="293" spans="1:14" ht="18" customHeight="1" x14ac:dyDescent="0.25">
      <c r="A293" s="121"/>
      <c r="B293" s="131"/>
      <c r="C293" s="77" t="s">
        <v>321</v>
      </c>
      <c r="D293" s="13" t="s">
        <v>322</v>
      </c>
      <c r="E293" s="84"/>
      <c r="F293" s="56"/>
      <c r="G293" s="111"/>
      <c r="H293" s="135"/>
      <c r="I293" s="135"/>
      <c r="J293" s="135"/>
      <c r="K293" s="113"/>
      <c r="M293" s="25"/>
      <c r="N293" s="26"/>
    </row>
    <row r="294" spans="1:14" ht="15.75" thickBot="1" x14ac:dyDescent="0.3">
      <c r="A294" s="121"/>
      <c r="B294" s="132"/>
      <c r="C294" s="78" t="s">
        <v>145</v>
      </c>
      <c r="D294" s="33" t="s">
        <v>28</v>
      </c>
      <c r="E294" s="34"/>
      <c r="F294" s="80"/>
      <c r="G294" s="114"/>
      <c r="H294" s="115"/>
      <c r="I294" s="115"/>
      <c r="J294" s="115"/>
      <c r="K294" s="116"/>
      <c r="M294" s="25"/>
      <c r="N294" s="26"/>
    </row>
    <row r="295" spans="1:14" ht="18.95" customHeight="1" thickBot="1" x14ac:dyDescent="0.3">
      <c r="A295" s="121"/>
      <c r="B295" s="139" t="s">
        <v>334</v>
      </c>
      <c r="C295" s="68" t="s">
        <v>32</v>
      </c>
      <c r="D295" s="126" t="s">
        <v>208</v>
      </c>
      <c r="E295" s="127"/>
      <c r="F295" s="79"/>
      <c r="G295" s="57"/>
      <c r="H295" s="58">
        <v>2</v>
      </c>
      <c r="I295" s="59">
        <f>G295*H295</f>
        <v>0</v>
      </c>
      <c r="J295" s="59">
        <f>K295-I295</f>
        <v>0</v>
      </c>
      <c r="K295" s="60">
        <f>I295*1.21</f>
        <v>0</v>
      </c>
      <c r="M295" s="25"/>
      <c r="N295" s="26"/>
    </row>
    <row r="296" spans="1:14" x14ac:dyDescent="0.25">
      <c r="A296" s="121"/>
      <c r="B296" s="128"/>
      <c r="C296" s="106" t="s">
        <v>333</v>
      </c>
      <c r="D296" s="72" t="s">
        <v>16</v>
      </c>
      <c r="E296" s="75"/>
      <c r="F296" s="67"/>
      <c r="G296" s="108"/>
      <c r="H296" s="109"/>
      <c r="I296" s="109"/>
      <c r="J296" s="109"/>
      <c r="K296" s="110"/>
      <c r="M296" s="25"/>
      <c r="N296" s="26"/>
    </row>
    <row r="297" spans="1:14" x14ac:dyDescent="0.25">
      <c r="A297" s="121"/>
      <c r="B297" s="128"/>
      <c r="C297" s="107" t="s">
        <v>293</v>
      </c>
      <c r="D297" s="72" t="s">
        <v>336</v>
      </c>
      <c r="E297" s="75"/>
      <c r="F297" s="67"/>
      <c r="G297" s="111"/>
      <c r="H297" s="135"/>
      <c r="I297" s="135"/>
      <c r="J297" s="135"/>
      <c r="K297" s="113"/>
      <c r="M297" s="25"/>
      <c r="N297" s="26"/>
    </row>
    <row r="298" spans="1:14" x14ac:dyDescent="0.25">
      <c r="A298" s="121"/>
      <c r="B298" s="128"/>
      <c r="C298" s="107" t="s">
        <v>137</v>
      </c>
      <c r="D298" s="72" t="s">
        <v>294</v>
      </c>
      <c r="E298" s="75"/>
      <c r="F298" s="67"/>
      <c r="G298" s="111"/>
      <c r="H298" s="135"/>
      <c r="I298" s="135"/>
      <c r="J298" s="135"/>
      <c r="K298" s="113"/>
      <c r="M298" s="25"/>
      <c r="N298" s="26"/>
    </row>
    <row r="299" spans="1:14" x14ac:dyDescent="0.25">
      <c r="A299" s="121"/>
      <c r="B299" s="128"/>
      <c r="C299" s="107" t="s">
        <v>295</v>
      </c>
      <c r="D299" s="72" t="s">
        <v>337</v>
      </c>
      <c r="E299" s="15"/>
      <c r="F299" s="67"/>
      <c r="G299" s="111"/>
      <c r="H299" s="135"/>
      <c r="I299" s="135"/>
      <c r="J299" s="135"/>
      <c r="K299" s="113"/>
      <c r="M299" s="25"/>
      <c r="N299" s="26"/>
    </row>
    <row r="300" spans="1:14" x14ac:dyDescent="0.25">
      <c r="A300" s="121"/>
      <c r="B300" s="128"/>
      <c r="C300" s="107" t="s">
        <v>340</v>
      </c>
      <c r="D300" s="72" t="s">
        <v>338</v>
      </c>
      <c r="E300" s="15"/>
      <c r="F300" s="67"/>
      <c r="G300" s="111"/>
      <c r="H300" s="135"/>
      <c r="I300" s="135"/>
      <c r="J300" s="135"/>
      <c r="K300" s="113"/>
      <c r="M300" s="25"/>
      <c r="N300" s="26"/>
    </row>
    <row r="301" spans="1:14" x14ac:dyDescent="0.25">
      <c r="A301" s="121"/>
      <c r="B301" s="128"/>
      <c r="C301" s="107" t="s">
        <v>339</v>
      </c>
      <c r="D301" s="72" t="s">
        <v>341</v>
      </c>
      <c r="E301" s="15"/>
      <c r="F301" s="67"/>
      <c r="G301" s="111"/>
      <c r="H301" s="135"/>
      <c r="I301" s="135"/>
      <c r="J301" s="135"/>
      <c r="K301" s="113"/>
      <c r="M301" s="25"/>
      <c r="N301" s="26"/>
    </row>
    <row r="302" spans="1:14" x14ac:dyDescent="0.25">
      <c r="A302" s="121"/>
      <c r="B302" s="128"/>
      <c r="C302" s="107" t="s">
        <v>20</v>
      </c>
      <c r="D302" s="72" t="s">
        <v>105</v>
      </c>
      <c r="E302" s="11"/>
      <c r="F302" s="67"/>
      <c r="G302" s="111"/>
      <c r="H302" s="135"/>
      <c r="I302" s="135"/>
      <c r="J302" s="135"/>
      <c r="K302" s="113"/>
      <c r="M302" s="25"/>
      <c r="N302" s="26"/>
    </row>
    <row r="303" spans="1:14" ht="15.75" thickBot="1" x14ac:dyDescent="0.3">
      <c r="A303" s="121"/>
      <c r="B303" s="129"/>
      <c r="C303" s="73" t="s">
        <v>27</v>
      </c>
      <c r="D303" s="74" t="s">
        <v>28</v>
      </c>
      <c r="E303" s="24"/>
      <c r="F303" s="80"/>
      <c r="G303" s="114"/>
      <c r="H303" s="115"/>
      <c r="I303" s="115"/>
      <c r="J303" s="115"/>
      <c r="K303" s="116"/>
      <c r="M303" s="25"/>
      <c r="N303" s="26"/>
    </row>
    <row r="304" spans="1:14" ht="18.95" customHeight="1" thickBot="1" x14ac:dyDescent="0.3">
      <c r="A304" s="121"/>
      <c r="B304" s="128" t="s">
        <v>335</v>
      </c>
      <c r="C304" s="68" t="s">
        <v>32</v>
      </c>
      <c r="D304" s="126" t="s">
        <v>208</v>
      </c>
      <c r="E304" s="127"/>
      <c r="F304" s="56"/>
      <c r="G304" s="57"/>
      <c r="H304" s="58">
        <v>1</v>
      </c>
      <c r="I304" s="59">
        <f>G304*H304</f>
        <v>0</v>
      </c>
      <c r="J304" s="59">
        <f>K304-I304</f>
        <v>0</v>
      </c>
      <c r="K304" s="60">
        <f>I304*1.21</f>
        <v>0</v>
      </c>
      <c r="M304" s="25"/>
      <c r="N304" s="26"/>
    </row>
    <row r="305" spans="1:14" ht="18.95" customHeight="1" x14ac:dyDescent="0.25">
      <c r="A305" s="121"/>
      <c r="B305" s="128"/>
      <c r="C305" s="106" t="s">
        <v>333</v>
      </c>
      <c r="D305" s="72" t="s">
        <v>16</v>
      </c>
      <c r="E305" s="75"/>
      <c r="F305" s="56"/>
      <c r="G305" s="108"/>
      <c r="H305" s="109"/>
      <c r="I305" s="109"/>
      <c r="J305" s="109"/>
      <c r="K305" s="110"/>
      <c r="M305" s="25"/>
      <c r="N305" s="26"/>
    </row>
    <row r="306" spans="1:14" ht="18.95" customHeight="1" x14ac:dyDescent="0.25">
      <c r="A306" s="121"/>
      <c r="B306" s="128"/>
      <c r="C306" s="107" t="s">
        <v>293</v>
      </c>
      <c r="D306" s="72" t="s">
        <v>297</v>
      </c>
      <c r="E306" s="75"/>
      <c r="F306" s="56"/>
      <c r="G306" s="111"/>
      <c r="H306" s="112"/>
      <c r="I306" s="112"/>
      <c r="J306" s="112"/>
      <c r="K306" s="113"/>
      <c r="M306" s="25"/>
      <c r="N306" s="26"/>
    </row>
    <row r="307" spans="1:14" ht="18.95" customHeight="1" x14ac:dyDescent="0.25">
      <c r="A307" s="121"/>
      <c r="B307" s="128"/>
      <c r="C307" s="107" t="s">
        <v>137</v>
      </c>
      <c r="D307" s="72" t="s">
        <v>294</v>
      </c>
      <c r="E307" s="75"/>
      <c r="F307" s="56"/>
      <c r="G307" s="111"/>
      <c r="H307" s="112"/>
      <c r="I307" s="112"/>
      <c r="J307" s="112"/>
      <c r="K307" s="113"/>
      <c r="M307" s="25"/>
      <c r="N307" s="26"/>
    </row>
    <row r="308" spans="1:14" x14ac:dyDescent="0.25">
      <c r="A308" s="121"/>
      <c r="B308" s="128"/>
      <c r="C308" s="107" t="s">
        <v>295</v>
      </c>
      <c r="D308" s="72" t="s">
        <v>296</v>
      </c>
      <c r="E308" s="15"/>
      <c r="F308" s="39"/>
      <c r="G308" s="111"/>
      <c r="H308" s="112"/>
      <c r="I308" s="112"/>
      <c r="J308" s="112"/>
      <c r="K308" s="113"/>
      <c r="M308" s="25"/>
      <c r="N308" s="26"/>
    </row>
    <row r="309" spans="1:14" ht="14.65" customHeight="1" x14ac:dyDescent="0.25">
      <c r="A309" s="121"/>
      <c r="B309" s="128"/>
      <c r="C309" s="107" t="s">
        <v>20</v>
      </c>
      <c r="D309" s="72" t="s">
        <v>105</v>
      </c>
      <c r="E309" s="11"/>
      <c r="F309" s="39"/>
      <c r="G309" s="111"/>
      <c r="H309" s="112"/>
      <c r="I309" s="112"/>
      <c r="J309" s="112"/>
      <c r="K309" s="113"/>
      <c r="M309" s="25"/>
      <c r="N309" s="26"/>
    </row>
    <row r="310" spans="1:14" ht="15" customHeight="1" thickBot="1" x14ac:dyDescent="0.3">
      <c r="A310" s="122"/>
      <c r="B310" s="129"/>
      <c r="C310" s="73" t="s">
        <v>27</v>
      </c>
      <c r="D310" s="74" t="s">
        <v>28</v>
      </c>
      <c r="E310" s="24"/>
      <c r="F310" s="40"/>
      <c r="G310" s="114"/>
      <c r="H310" s="115"/>
      <c r="I310" s="115"/>
      <c r="J310" s="115"/>
      <c r="K310" s="116"/>
    </row>
    <row r="311" spans="1:14" ht="15.75" thickBot="1" x14ac:dyDescent="0.3">
      <c r="A311" s="2"/>
      <c r="B311" s="2"/>
      <c r="C311" s="3"/>
      <c r="D311" s="3"/>
      <c r="E311" s="3"/>
      <c r="F311" s="3"/>
      <c r="G311" s="50" t="s">
        <v>7</v>
      </c>
      <c r="H311" s="44"/>
      <c r="I311" s="45">
        <f>SUM(I8:I310)</f>
        <v>0</v>
      </c>
      <c r="J311" s="46">
        <f>SUM(J8:J310)</f>
        <v>0</v>
      </c>
      <c r="K311" s="47">
        <f>SUM(K8:K310)</f>
        <v>0</v>
      </c>
    </row>
    <row r="312" spans="1:14" ht="21" x14ac:dyDescent="0.35">
      <c r="A312" s="207" t="s">
        <v>17</v>
      </c>
      <c r="B312" s="208"/>
      <c r="C312" s="208"/>
      <c r="D312" s="208"/>
      <c r="E312" s="209"/>
      <c r="F312" s="3"/>
      <c r="G312" s="5"/>
      <c r="I312" s="10"/>
      <c r="J312" s="10"/>
      <c r="K312" s="10"/>
    </row>
    <row r="313" spans="1:14" ht="15.95" customHeight="1" x14ac:dyDescent="0.25">
      <c r="A313" s="172" t="s">
        <v>12</v>
      </c>
      <c r="B313" s="173"/>
      <c r="C313" s="173"/>
      <c r="D313" s="174"/>
      <c r="E313" s="11" t="s">
        <v>15</v>
      </c>
    </row>
    <row r="314" spans="1:14" ht="15" customHeight="1" x14ac:dyDescent="0.25">
      <c r="A314" s="172" t="s">
        <v>13</v>
      </c>
      <c r="B314" s="173"/>
      <c r="C314" s="173"/>
      <c r="D314" s="174"/>
      <c r="E314" s="11" t="s">
        <v>15</v>
      </c>
    </row>
    <row r="315" spans="1:14" ht="15.95" customHeight="1" x14ac:dyDescent="0.25">
      <c r="A315" s="172" t="s">
        <v>153</v>
      </c>
      <c r="B315" s="173"/>
      <c r="C315" s="173"/>
      <c r="D315" s="174"/>
      <c r="E315" s="11" t="s">
        <v>15</v>
      </c>
    </row>
    <row r="316" spans="1:14" ht="33.75" customHeight="1" x14ac:dyDescent="0.25">
      <c r="A316" s="172" t="s">
        <v>154</v>
      </c>
      <c r="B316" s="173"/>
      <c r="C316" s="173"/>
      <c r="D316" s="174"/>
      <c r="E316" s="11" t="s">
        <v>15</v>
      </c>
    </row>
    <row r="317" spans="1:14" ht="15" customHeight="1" thickBot="1" x14ac:dyDescent="0.3">
      <c r="A317" s="175" t="s">
        <v>14</v>
      </c>
      <c r="B317" s="176"/>
      <c r="C317" s="176"/>
      <c r="D317" s="177"/>
      <c r="E317" s="12" t="s">
        <v>15</v>
      </c>
    </row>
    <row r="318" spans="1:14" x14ac:dyDescent="0.25">
      <c r="A318" s="42"/>
      <c r="B318" s="42"/>
      <c r="C318" s="42"/>
      <c r="D318" s="42"/>
      <c r="E318" s="43"/>
    </row>
    <row r="319" spans="1:14" x14ac:dyDescent="0.25">
      <c r="B319" t="s">
        <v>134</v>
      </c>
    </row>
    <row r="321" spans="2:4" ht="135.75" customHeight="1" x14ac:dyDescent="0.25">
      <c r="B321" s="171" t="s">
        <v>362</v>
      </c>
      <c r="C321" s="171"/>
      <c r="D321" s="171"/>
    </row>
    <row r="322" spans="2:4" ht="60" customHeight="1" x14ac:dyDescent="0.25">
      <c r="B322" s="171" t="s">
        <v>363</v>
      </c>
      <c r="C322" s="171"/>
      <c r="D322" s="171"/>
    </row>
    <row r="323" spans="2:4" x14ac:dyDescent="0.25">
      <c r="B323" s="21"/>
    </row>
    <row r="324" spans="2:4" x14ac:dyDescent="0.25">
      <c r="B324" s="21"/>
    </row>
    <row r="332" spans="2:4" x14ac:dyDescent="0.25">
      <c r="C332" s="31"/>
    </row>
    <row r="333" spans="2:4" x14ac:dyDescent="0.25">
      <c r="C333" s="31"/>
    </row>
    <row r="334" spans="2:4" x14ac:dyDescent="0.25">
      <c r="C334" s="31"/>
    </row>
    <row r="335" spans="2:4" ht="21" customHeight="1" x14ac:dyDescent="0.25">
      <c r="C335" s="31"/>
    </row>
    <row r="336" spans="2:4" x14ac:dyDescent="0.25">
      <c r="C336" s="31"/>
    </row>
    <row r="337" spans="3:3" x14ac:dyDescent="0.25">
      <c r="C337" s="31"/>
    </row>
    <row r="338" spans="3:3" x14ac:dyDescent="0.25">
      <c r="C338" s="31"/>
    </row>
    <row r="339" spans="3:3" x14ac:dyDescent="0.25">
      <c r="C339" s="31"/>
    </row>
    <row r="340" spans="3:3" x14ac:dyDescent="0.25">
      <c r="C340" s="31"/>
    </row>
    <row r="341" spans="3:3" x14ac:dyDescent="0.25">
      <c r="C341" s="31"/>
    </row>
    <row r="342" spans="3:3" ht="21" customHeight="1" x14ac:dyDescent="0.25">
      <c r="C342" s="31"/>
    </row>
    <row r="343" spans="3:3" x14ac:dyDescent="0.25">
      <c r="C343" s="31"/>
    </row>
    <row r="344" spans="3:3" x14ac:dyDescent="0.25">
      <c r="C344" s="31"/>
    </row>
    <row r="345" spans="3:3" x14ac:dyDescent="0.25">
      <c r="C345" s="31"/>
    </row>
  </sheetData>
  <mergeCells count="128">
    <mergeCell ref="B322:D322"/>
    <mergeCell ref="G73:K75"/>
    <mergeCell ref="G77:K81"/>
    <mergeCell ref="G83:K88"/>
    <mergeCell ref="J6:J7"/>
    <mergeCell ref="K6:K7"/>
    <mergeCell ref="B55:B60"/>
    <mergeCell ref="G9:K28"/>
    <mergeCell ref="G38:K38"/>
    <mergeCell ref="G56:K60"/>
    <mergeCell ref="B8:B28"/>
    <mergeCell ref="D8:E8"/>
    <mergeCell ref="B29:B36"/>
    <mergeCell ref="B37:B38"/>
    <mergeCell ref="D29:E29"/>
    <mergeCell ref="D37:E37"/>
    <mergeCell ref="D76:E76"/>
    <mergeCell ref="D89:E89"/>
    <mergeCell ref="D97:E97"/>
    <mergeCell ref="D106:E106"/>
    <mergeCell ref="B89:B96"/>
    <mergeCell ref="B97:B105"/>
    <mergeCell ref="B82:B88"/>
    <mergeCell ref="D82:E82"/>
    <mergeCell ref="H6:H7"/>
    <mergeCell ref="D61:E61"/>
    <mergeCell ref="D72:E72"/>
    <mergeCell ref="G40:K54"/>
    <mergeCell ref="I6:I7"/>
    <mergeCell ref="A6:A7"/>
    <mergeCell ref="C6:D6"/>
    <mergeCell ref="E6:E7"/>
    <mergeCell ref="F8:F28"/>
    <mergeCell ref="G6:G7"/>
    <mergeCell ref="G62:K71"/>
    <mergeCell ref="A8:A28"/>
    <mergeCell ref="D39:E39"/>
    <mergeCell ref="B61:B71"/>
    <mergeCell ref="B72:B75"/>
    <mergeCell ref="B39:B54"/>
    <mergeCell ref="B6:B7"/>
    <mergeCell ref="G30:K36"/>
    <mergeCell ref="B76:B81"/>
    <mergeCell ref="D40:D54"/>
    <mergeCell ref="E40:E54"/>
    <mergeCell ref="B106:B113"/>
    <mergeCell ref="B321:D321"/>
    <mergeCell ref="A313:D313"/>
    <mergeCell ref="A314:D314"/>
    <mergeCell ref="A315:D315"/>
    <mergeCell ref="A316:D316"/>
    <mergeCell ref="A317:D317"/>
    <mergeCell ref="A145:A208"/>
    <mergeCell ref="B126:B135"/>
    <mergeCell ref="B136:B138"/>
    <mergeCell ref="A312:E312"/>
    <mergeCell ref="G137:K138"/>
    <mergeCell ref="G140:K140"/>
    <mergeCell ref="B139:B140"/>
    <mergeCell ref="D277:E277"/>
    <mergeCell ref="D136:E136"/>
    <mergeCell ref="D139:E139"/>
    <mergeCell ref="D189:E189"/>
    <mergeCell ref="D229:E229"/>
    <mergeCell ref="D236:E236"/>
    <mergeCell ref="B141:B144"/>
    <mergeCell ref="G249:K250"/>
    <mergeCell ref="G166:K172"/>
    <mergeCell ref="G208:K208"/>
    <mergeCell ref="G271:K276"/>
    <mergeCell ref="G198:K203"/>
    <mergeCell ref="D141:E141"/>
    <mergeCell ref="G142:K144"/>
    <mergeCell ref="B236:B247"/>
    <mergeCell ref="G230:K235"/>
    <mergeCell ref="B197:B203"/>
    <mergeCell ref="D197:E197"/>
    <mergeCell ref="G190:K196"/>
    <mergeCell ref="D207:E207"/>
    <mergeCell ref="B207:B208"/>
    <mergeCell ref="B189:B196"/>
    <mergeCell ref="G115:K125"/>
    <mergeCell ref="D114:E114"/>
    <mergeCell ref="B114:B125"/>
    <mergeCell ref="D126:E126"/>
    <mergeCell ref="G98:K105"/>
    <mergeCell ref="G107:K113"/>
    <mergeCell ref="G237:K247"/>
    <mergeCell ref="D209:E209"/>
    <mergeCell ref="B209:B228"/>
    <mergeCell ref="G210:K228"/>
    <mergeCell ref="B204:B206"/>
    <mergeCell ref="D204:E204"/>
    <mergeCell ref="G205:K206"/>
    <mergeCell ref="B145:B164"/>
    <mergeCell ref="D145:E145"/>
    <mergeCell ref="F145:F164"/>
    <mergeCell ref="B165:B172"/>
    <mergeCell ref="D165:E165"/>
    <mergeCell ref="G146:K164"/>
    <mergeCell ref="B173:B188"/>
    <mergeCell ref="D173:E173"/>
    <mergeCell ref="G174:K188"/>
    <mergeCell ref="G127:K135"/>
    <mergeCell ref="G305:K310"/>
    <mergeCell ref="A1:K1"/>
    <mergeCell ref="A3:K3"/>
    <mergeCell ref="A209:A252"/>
    <mergeCell ref="A253:A276"/>
    <mergeCell ref="A277:A310"/>
    <mergeCell ref="G252:K252"/>
    <mergeCell ref="D304:E304"/>
    <mergeCell ref="B304:B310"/>
    <mergeCell ref="B248:B250"/>
    <mergeCell ref="D248:E248"/>
    <mergeCell ref="D251:E251"/>
    <mergeCell ref="B251:B252"/>
    <mergeCell ref="B277:B294"/>
    <mergeCell ref="G278:K294"/>
    <mergeCell ref="B253:B269"/>
    <mergeCell ref="B270:B276"/>
    <mergeCell ref="G254:K269"/>
    <mergeCell ref="D270:E270"/>
    <mergeCell ref="B295:B303"/>
    <mergeCell ref="D295:E295"/>
    <mergeCell ref="G296:K303"/>
    <mergeCell ref="D253:E253"/>
    <mergeCell ref="G90:K96"/>
  </mergeCells>
  <pageMargins left="0.25" right="0.25" top="0.75" bottom="0.75" header="0.3" footer="0.3"/>
  <pageSetup paperSize="9" scale="3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</dc:creator>
  <cp:lastModifiedBy>Uživatel systému Windows</cp:lastModifiedBy>
  <cp:lastPrinted>2024-12-13T07:58:36Z</cp:lastPrinted>
  <dcterms:created xsi:type="dcterms:W3CDTF">2017-06-20T06:57:43Z</dcterms:created>
  <dcterms:modified xsi:type="dcterms:W3CDTF">2025-01-14T13:40:20Z</dcterms:modified>
</cp:coreProperties>
</file>