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30" windowWidth="11340" windowHeight="6030" tabRatio="601" activeTab="0"/>
  </bookViews>
  <sheets>
    <sheet name="Seznam servisovaných zařízení" sheetId="3" r:id="rId1"/>
    <sheet name="Rozsah služby A" sheetId="5" r:id="rId2"/>
    <sheet name="Rozsah služby B" sheetId="6" r:id="rId3"/>
    <sheet name="Rozsah služby C" sheetId="7" r:id="rId4"/>
  </sheets>
  <definedNames>
    <definedName name="koef" localSheetId="2">#REF!</definedName>
    <definedName name="koef" localSheetId="3">#REF!</definedName>
    <definedName name="koef">#REF!</definedName>
    <definedName name="kurz" localSheetId="2">#REF!</definedName>
    <definedName name="kurz" localSheetId="3">#REF!</definedName>
    <definedName name="kurz">#REF!</definedName>
  </definedNames>
  <calcPr calcId="145621"/>
</workbook>
</file>

<file path=xl/sharedStrings.xml><?xml version="1.0" encoding="utf-8"?>
<sst xmlns="http://schemas.openxmlformats.org/spreadsheetml/2006/main" count="227" uniqueCount="175">
  <si>
    <t>DPH</t>
  </si>
  <si>
    <t>Kč</t>
  </si>
  <si>
    <t xml:space="preserve"> </t>
  </si>
  <si>
    <t>MENDELU název</t>
  </si>
  <si>
    <t>Umístění</t>
  </si>
  <si>
    <t>Datacentrum X</t>
  </si>
  <si>
    <t>Název/konfigurace/s.n.</t>
  </si>
  <si>
    <t>Čiperka</t>
  </si>
  <si>
    <t>Cisco Catalyst WS-C4507R</t>
  </si>
  <si>
    <t>Switch Systém WS-C4507R, sn: FOX083201M2</t>
  </si>
  <si>
    <t>Supervisor IV WS-X4515, sn: JAE08522TC7</t>
  </si>
  <si>
    <t>WS-X4418-GB, sn: JAE085024MN</t>
  </si>
  <si>
    <t>WS-X4548-GB-RJ45, sn: JAE084504GY</t>
  </si>
  <si>
    <t>WS-X4548-GB-RJ45, sn: JAE085026L2</t>
  </si>
  <si>
    <t>FanTray WS-X4597, sn: NWG085200JS</t>
  </si>
  <si>
    <t>Power Supply AC 1400W PWR-C45-1400AC, sn: DTH08477185</t>
  </si>
  <si>
    <t>Power Supply AC 1400W PWR-C45-1400AC, sn: AZS12370A1L</t>
  </si>
  <si>
    <t>Core E</t>
  </si>
  <si>
    <t>Cisco Catalyst WS-C6506-E</t>
  </si>
  <si>
    <t>Cisco Systems WS-C6506-E, sn: SAL09051FUW</t>
  </si>
  <si>
    <t>Supervisor Engine 2T 10GE VS-SUP2T-10G, sn: SAL1648TCTD</t>
  </si>
  <si>
    <t>WS-X6824-SFP, sn: SAL1646SF4T</t>
  </si>
  <si>
    <t>Fan Tray WS-C6506-E-FAN, sn: DCH09080330</t>
  </si>
  <si>
    <t>AC power supply 2500W WS-CAC-2500W, sn: ART0810E0J5</t>
  </si>
  <si>
    <t>AC power supply 2500W WS-CAC-2500W, sn: ART0824E1WJ</t>
  </si>
  <si>
    <t>Asa</t>
  </si>
  <si>
    <t>ASA5585-S20-K9</t>
  </si>
  <si>
    <t>Core A</t>
  </si>
  <si>
    <t>Cisco Catalyst 3750-X (stoh 2 ks)</t>
  </si>
  <si>
    <t>WS-C3750X-24S-E, sn: FDO1648P17F</t>
  </si>
  <si>
    <t>Power Supply C3KX-PWR-350WAC, sn: LIT164608LP</t>
  </si>
  <si>
    <t>WS-C3750X-24T-E, sn: FDO1645R0DL</t>
  </si>
  <si>
    <t>Power Supply C3KX-PWR-350WAC, sn: AZS1651005Z</t>
  </si>
  <si>
    <t>BA01N3071</t>
  </si>
  <si>
    <t>Core B</t>
  </si>
  <si>
    <t>Cisco Catalyst 3750-X (1 ks)</t>
  </si>
  <si>
    <t>WS-C3750X-48T-E, sn: FDO1645R24G</t>
  </si>
  <si>
    <t>Power Supply C3KX-PWR-350WAC, sn: DTN1647L380</t>
  </si>
  <si>
    <t>C3KX-NM-10G, sn: FDO16441AMG</t>
  </si>
  <si>
    <t>C3KX-NM-10G, sn: FDO16441AK7</t>
  </si>
  <si>
    <t>C3KX-NM-10G, sn: FDO16441ABH</t>
  </si>
  <si>
    <t>BA04N4053</t>
  </si>
  <si>
    <t>Serverovna E</t>
  </si>
  <si>
    <t>M1-a</t>
  </si>
  <si>
    <t>Cisco Catalyst WS-C4510R+E</t>
  </si>
  <si>
    <t>WS-C4507R+E, sn: FXS1652Q15N</t>
  </si>
  <si>
    <t>BA27N1081G</t>
  </si>
  <si>
    <t>WS-X4748-RJ45-E, sn: CAT1704L0B3</t>
  </si>
  <si>
    <t>WS-X4748-RJ45-E, sn: CAT1705L2F3</t>
  </si>
  <si>
    <t>WS-X4748-RJ45-E, sn: CAT1705L2L5</t>
  </si>
  <si>
    <t>WS-X45-SUP7-E, sn: CAT1705L3SK</t>
  </si>
  <si>
    <t>WS-X4748-RJ45-E sn: CAT1705L2HE</t>
  </si>
  <si>
    <t>WS-X4748-RJ45-E sn: CAT1705L2PK</t>
  </si>
  <si>
    <t>WS-X4748-RJ45-E sn: CAT1705L2JY</t>
  </si>
  <si>
    <t>WS-X4748-UPOE+E sn: CAT1705L350</t>
  </si>
  <si>
    <t>Power Supply AC 2800W PWR-C45-2800ACV, sn: SNI1703A45M</t>
  </si>
  <si>
    <t>Power Supply AC 2800W PWR-C45-2800ACV, sn: SNI1703A469</t>
  </si>
  <si>
    <t>M2-a</t>
  </si>
  <si>
    <t>BA27P1034A</t>
  </si>
  <si>
    <t>Cisco Catalyst WS-C4507R+E</t>
  </si>
  <si>
    <t>WS-C4507R+E, sn: FXS1652Q1PC</t>
  </si>
  <si>
    <t>WS-X45-SUP7-E, sn: CAT1703L6K2</t>
  </si>
  <si>
    <t>WS-X4748-RJ45-E, sn: CAT1702L50P</t>
  </si>
  <si>
    <t>WS-X4748-RJ45-E, sn: CAT1702L50F</t>
  </si>
  <si>
    <t>WS-X4748-UPOE+E, sn: CAT1702L32B</t>
  </si>
  <si>
    <t>Power Supply AC 2800W PWR-C45-2800ACV, sn: SNI1703A410</t>
  </si>
  <si>
    <t>Power Supply AC 2800W PWR-C45-2800ACV, sn: SNI1703A41F</t>
  </si>
  <si>
    <t>X-a</t>
  </si>
  <si>
    <t>BA25P1030</t>
  </si>
  <si>
    <t>WS-C3750X-24P-S, sn: FDO1652R1WS</t>
  </si>
  <si>
    <t>C3KX-NM-10G, sn: FDO16502M6W</t>
  </si>
  <si>
    <t>Power Supply C3KX-PWR-715WAC, sn: DTN1643K016</t>
  </si>
  <si>
    <t>WS-C3750X-48T-S, sn: FDO1702P39B</t>
  </si>
  <si>
    <t>C3KX-NM-10G, sn: FDO170120CD</t>
  </si>
  <si>
    <t>Power Supply C3KX-PWR-350WAC, sn: DCB170395YC</t>
  </si>
  <si>
    <t>Core</t>
  </si>
  <si>
    <t>Cisco Catalyst WS-C6509-V-E (stoh 2 ks)</t>
  </si>
  <si>
    <t>WS-C6509-V-E, sn: FXS1701Q1PU</t>
  </si>
  <si>
    <t>WS-X6824-SFP, sn: SAL1705Y9Y4</t>
  </si>
  <si>
    <t>WS-X6904-40G, sn: SAL1705Y5TN</t>
  </si>
  <si>
    <t>CVR-CFP-4SFP10G, sn: DTY1706000Q</t>
  </si>
  <si>
    <t>CVR-CFP-4SFP10G, sn: DTY1706005Q</t>
  </si>
  <si>
    <t>CVR-CFP-4SFP10G, sn: DTY1706001M</t>
  </si>
  <si>
    <t>WS-X6904-40G, sn: SAL1707Z1H3</t>
  </si>
  <si>
    <t>CVR-CFP-4SFP10G, sn: DTY1706005K</t>
  </si>
  <si>
    <t>CVR-CFP-4SFP10G, sn: DTY17060058</t>
  </si>
  <si>
    <t>CVR-CFP-4SFP10G, sn: DTY1706000Y</t>
  </si>
  <si>
    <t>VS-SUP2T-10G, sn: SAL1707YWT1</t>
  </si>
  <si>
    <t>WS-C6509-V-E-FAN, sn: DCH1701000V</t>
  </si>
  <si>
    <t>WS-C6509-V-E-FAN, sn: DCH1701008Q</t>
  </si>
  <si>
    <t>WS-CAC-3000W, sn: SNI1650AX6T</t>
  </si>
  <si>
    <t>WS-CAC-3000W, sn: SNI1651AX0G</t>
  </si>
  <si>
    <t>WS-C6509-V-E, sn: FXS1701Q1Q5</t>
  </si>
  <si>
    <t>WS-X6824-SFP, sn: SAL1705Y9VM</t>
  </si>
  <si>
    <t>WS-X6904-40G, sn: SAL1707Z1H5</t>
  </si>
  <si>
    <t>CVR-CFP-4SFP10G, sn: DTY1706000K</t>
  </si>
  <si>
    <t>CVR-CFP-4SFP10G, sn: DTY17060021</t>
  </si>
  <si>
    <t>CVR-CFP-4SFP10G, sn: DTY1706001S</t>
  </si>
  <si>
    <t>WS-X6904-40G, sn: SAL1707Z1FS</t>
  </si>
  <si>
    <t>CVR-CFP-4SFP10G, sn: DTY17060023</t>
  </si>
  <si>
    <t>CVR-CFP-4SFP10G, sn: DTY17060005</t>
  </si>
  <si>
    <t>CVR-CFP-4SFP10G, sn: DTY1706002D</t>
  </si>
  <si>
    <t>VS-SUP2T-10G, sn: SAL1707Z14W</t>
  </si>
  <si>
    <t>WS-C6509-V-E-FAN, sn: DCH17010090</t>
  </si>
  <si>
    <t>WS-C6509-V-E-FAN, sn: DCH17010091</t>
  </si>
  <si>
    <t>WS-CAC-3000W, sn: SNI1651AX13</t>
  </si>
  <si>
    <t>WS-CAC-3000W, sn: SNI1650AX2K</t>
  </si>
  <si>
    <t>Nexus 1</t>
  </si>
  <si>
    <t>Cisco Nexus7000 C7010</t>
  </si>
  <si>
    <t>N7K-C7010, sn: JAF1650ABJP</t>
  </si>
  <si>
    <t>N7K-M148GT-11L, sn: JAF1652ATGL</t>
  </si>
  <si>
    <t>N7K-M148GT-11L, sn: JAF1652ATHE</t>
  </si>
  <si>
    <t>N7K-M148GS-11L, sn: JAF1702ALHG</t>
  </si>
  <si>
    <t>N7K-M224XP-23L, sn: JAF1702AQFL</t>
  </si>
  <si>
    <t>N7K-SUP2, sn: JAF1703ADPF</t>
  </si>
  <si>
    <t>N7K-C7010-FAB-2, sn: JAF1703AFHR</t>
  </si>
  <si>
    <t>N7K-C7010-FAB-2, sn: JAF1702BFSC</t>
  </si>
  <si>
    <t>N7K-C7010-FAB-2, sn: JAF1703AFMN</t>
  </si>
  <si>
    <t>N7K-C7010-FAB-2, sn: JAF1701AJMC</t>
  </si>
  <si>
    <t>N7K-C7010-FAB-2, sn: JAF1703AFHL</t>
  </si>
  <si>
    <t>N7K-AC-6.0KW, sn: AZS1645001Y</t>
  </si>
  <si>
    <t>N7K-AC-6.0KW, sn: AZS163802FQ</t>
  </si>
  <si>
    <t>N7K-C7010-FAN-S, sn: FOX1650XA9L</t>
  </si>
  <si>
    <t>N7K-C7010-FAN-S, sn: FOX1650XA72</t>
  </si>
  <si>
    <t>N7K-C7010-FAN-F, sn: FOX1651XA7N</t>
  </si>
  <si>
    <t>N7K-C7010-FAN-F, sn: FOX1651XA3H</t>
  </si>
  <si>
    <t>N7K-C7010, sn: JAF1650ABKC</t>
  </si>
  <si>
    <t>N7K-M148GT-11L, sn: JAF1702ABTP</t>
  </si>
  <si>
    <t>N7K-M148GT-11L, sn: JAF1652AGLF</t>
  </si>
  <si>
    <t>N7K-M148GS-11L, sn: JAF1702ALHP</t>
  </si>
  <si>
    <t>N7K-M224XP-23L, sn: JAF1652ARSF</t>
  </si>
  <si>
    <t>N7K-SUP2, sn: JAF1703AGAN</t>
  </si>
  <si>
    <t>N7K-C7010-FAB-2, sn: JAF1702APPC</t>
  </si>
  <si>
    <t>N7K-C7010-FAB-2, sn: JAF1702BHFH</t>
  </si>
  <si>
    <t>N7K-C7010-FAB-2, sn: JAF1703ACRK</t>
  </si>
  <si>
    <t>N7K-C7010-FAB-2, sn: JAF1703AFLR</t>
  </si>
  <si>
    <t>N7K-C7010-FAB-2, sn: JAF1703AFHF</t>
  </si>
  <si>
    <t>N7K-AC-6.0KW, sn: AZS153603FW</t>
  </si>
  <si>
    <t>N7K-AC-6.0KW, sn: AZS16380226</t>
  </si>
  <si>
    <t>N7K-C7010-FAN-S, sn: FOX1649XA1Z</t>
  </si>
  <si>
    <t>N7K-C7010-FAN-S, sn: FOX1650XA52</t>
  </si>
  <si>
    <t>N7K-C7010-FAN-F, sn: FOX1651XA47</t>
  </si>
  <si>
    <t>N7K-C7010-FAN-F, sn: FOX1651XA3J</t>
  </si>
  <si>
    <t>Nexus 2</t>
  </si>
  <si>
    <t>Svítínek 1</t>
  </si>
  <si>
    <t>Svítínek 2</t>
  </si>
  <si>
    <t>AIR-CT5508-K9 (100 lic.), sn: FCW1705L03U</t>
  </si>
  <si>
    <t>AIR-CT5508-K9 (50 lic.), sn: FCW1330L06K</t>
  </si>
  <si>
    <t>AIR-CT5508-K9 (50 lic.), sn: FCW1333L020</t>
  </si>
  <si>
    <t>Svítínek 3</t>
  </si>
  <si>
    <t>Časový rozsah podpory</t>
  </si>
  <si>
    <t>B</t>
  </si>
  <si>
    <t>Maximální cena       bez DPH</t>
  </si>
  <si>
    <t>Maximální cena      s DPH</t>
  </si>
  <si>
    <t>A</t>
  </si>
  <si>
    <t>C</t>
  </si>
  <si>
    <t>Rozsah služby</t>
  </si>
  <si>
    <t>*     Uchazeč provádí průběžně upgrade operačních systémů servisovaných zařízení a to na vyžádání objednatele, nebo po zveřejnění bezpečnostních záplat výrobcem.</t>
  </si>
  <si>
    <t>*     Uchazeč poskytuje odbornou pomoc při provádění koncepčních rozhodnutí v otázkách dalšího rozvoje síťové infrastruktury. Slouží jako partner pro konzultaci a upozorňuje objednatele na možná slabá místa sítě a jejich komponent.</t>
  </si>
  <si>
    <t>*     Uchazeč poskytne Zadavateli  po dobu trvání podpory všechny relevantní SW releases a verze SW nabízené  výrobcem tak, aby dodané řešení vyhovovalo  potřebám Zadavatele a fungovalo bez závad. Uchazeč se zároveň zavazuje informovat Zadavatele o nových SW verzích a funkčnostech, které mohou rozšiřovat instalované řešení způsobem, který Zadavatel shledá ve shodě s potřebami dalšího rozvoje dodaného řešení. Uchazeč se dále zavazuje získat potřebné SW produkty legálním způsobem za podmínek stavených výrobcem zařízení.</t>
  </si>
  <si>
    <t>*     Uchazeč je povinen zajistit dostupnost náhradních dílů od výrobce a dostupnost vlastní podpory pro specifikované řešení v požadovaném rozsahu.</t>
  </si>
  <si>
    <t>*     Uchazeč je povinen Zadavateli poskytovat službu telefonické pomoci (Hot-line) a Helpdesk a to nepřetržitě 24 hodin denně, při řešení problémů a závad, které se vyskytnou na zařízeních dle specifikace.</t>
  </si>
  <si>
    <t xml:space="preserve">*     Uchazeč je povinen 2× ročně provést preventivní servisní prohlídku dodaných dílů v sídle Zadavatele. Součástí této prohlídky bude kontrola funkčnosti, otestování a vyčištění. </t>
  </si>
  <si>
    <t>*     Uchazeč zajistí v případě potřeby pro objednatele konzultaci systémovým inženýrem příslušné specializace v rozsahu minimálně 8 hodin měsíčně.</t>
  </si>
  <si>
    <t>*     Uchazeč je povinen řádným způsobem uzavřít dohodu o podpoře s výrobcem zařízení tak, aby v případě závady na servisovaných zařízeních, kterou není Uchazeč schopen sám odstranit, bylo možné tuto závadu eskalovat přímo k výrobci zařízení.  Zároveň je Uchazeč povinen zajistit Zadavateli přístup k dokumentaci výrobce zařízení a znalostní bázi, kterou výrobce v rámci své podpory poskytuje.</t>
  </si>
  <si>
    <t>Příloha č. 1 - Seznam servisovaných zařízení</t>
  </si>
  <si>
    <t>Příloha č. 1 - Rozsah služby A</t>
  </si>
  <si>
    <t>Příloha č. 1 - Rozsah služby B</t>
  </si>
  <si>
    <t>Příloha č. 1 - Rozsah služby C</t>
  </si>
  <si>
    <t>10.2.2014 - 31.12.2014</t>
  </si>
  <si>
    <t>1.4.2014 - 31.12.2014</t>
  </si>
  <si>
    <t xml:space="preserve">*     Uchazeč je povinen Zadavateli zajistit odstranění závady na dodaných dílech a zařízeních, a to takto:
      - v pracovní dny v čase od 6:00 do 22:00 h a v sobotu od 8:00 do 16:00,
      - zahájení servisních prácí na zařízení maximálně do 2 hodin od nahlášení závady,
      - zajistí odstranění závady nejpozději do 6 hodin od nahlášení závady,
      - v případě, že závadu nelze ve výše uvedeném termínu odstranit zajistí poskytovatel náhradní řešení, například výměnou prvku za jiný.
      - v případě odstranění závady náhradním řešením, uvede uchazeč do stavu konfigurace dle seznamu servisovaných zařízení nejpozději do 7 dnů.
      V případě nedodržení uvedených podmínek je Uchazeč povinen zaplatit Zadavateli smluvní pokutu ve výši 1.000 Kč za každou hodinu zprodlení. </t>
  </si>
  <si>
    <t xml:space="preserve">*     Uchazeč je povinen Zadavateli zajistit odstranění závady na dodaných dílech a zařízeních, a to takto:
      - v pracovní dny v čase od 8:00 do 16:00 h ,
      - zahájení servisních prácí na zařízení maximálně do 4 hodin od nahlášení závady,
      - zajistí odstranění závady nejpozději do 12 hodin od nahlášení závady,
      - v případě, že závadu nelze ve výše uvedeném termínu odstranit zajistí poskytovatel náhradní řešení, například výměnou prvku za jiný.
      - v případě odstranění závady náhradním řešením, uvede uchazeč do stavu konfigurace dle seznamu servisovaných zařízení nejpozději do 7 dnů.
      V případě nedodržení uvedených podmínek je Uchazeč povinen zaplatit Zadavateli smluvní pokutu ve výši 1.000 Kč za každou hodinu zprodlení. </t>
  </si>
  <si>
    <t xml:space="preserve">*     Uchazeč je povinen Zadavateli zajistit odstranění závady na dodaných dílech a zařízeních, a to takto:
      - v pracovní dny v čase od 8:00 do 16:00 h,
      - zahájení servisních prácí na zařízení maximálně do 4 hodin od nahlášení závady,
      - zajistí odstranění závady nejpozději v průběhu následujícího pracovního dne od nahlášení,
      - v případě, že závadu nelze ve výše uvedeném termínu odstranit zajistí poskytovatel náhradní řešení, například výměnou prvku za jiný.
      - v případě odstranění závady náhradním řešením, uvede uchazeč do stavu konfigurace dle seznamu servisovaných zařízení nejpozději do 14 dnů.
      V případě nedodržení uvedených podmínek je Uchazeč povinen zaplatit Zadavateli smluvní pokutu ve výši 1.000 Kč za každou hodinu zprodlení. </t>
  </si>
  <si>
    <t>*     Uchazeč zajistí pro pověřené pracovníky objednatele školení z oblasti CISCO v rozsahu minimálně 24 hodin ročně a to tak, že:
      - maximální denní rozsah školení je 8 hodin,
       - školení bude provedeno v prostorách určených objednatelem.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</si>
</sst>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\ &quot;Kč&quot;"/>
    <numFmt numFmtId="165" formatCode="#,##0\ &quot;Kč&quot;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i/>
      <sz val="11"/>
      <name val="Arial"/>
      <family val="2"/>
    </font>
    <font>
      <i/>
      <sz val="9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gradientFill degree="270">
        <stop position="0">
          <color theme="0"/>
        </stop>
        <stop position="1">
          <color rgb="FF92D050"/>
        </stop>
      </gradientFill>
    </fill>
    <fill>
      <gradientFill degree="270">
        <stop position="0">
          <color theme="0"/>
        </stop>
        <stop position="1">
          <color rgb="FF92D050"/>
        </stop>
      </gradientFill>
    </fill>
    <fill>
      <gradientFill degree="270">
        <stop position="0">
          <color theme="0"/>
        </stop>
        <stop position="1">
          <color rgb="FF92D050"/>
        </stop>
      </gradientFill>
    </fill>
    <fill>
      <gradientFill degree="270">
        <stop position="0">
          <color theme="0"/>
        </stop>
        <stop position="1">
          <color rgb="FF92D050"/>
        </stop>
      </gradientFill>
    </fill>
  </fills>
  <borders count="17">
    <border>
      <left/>
      <right/>
      <top/>
      <bottom/>
      <diagonal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73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0" fillId="0" borderId="1" xfId="0" applyBorder="1"/>
    <xf numFmtId="0" fontId="0" fillId="0" borderId="2" xfId="0" applyBorder="1"/>
    <xf numFmtId="164" fontId="3" fillId="0" borderId="0" xfId="0" applyNumberFormat="1" applyFont="1" applyFill="1" applyBorder="1"/>
    <xf numFmtId="164" fontId="2" fillId="0" borderId="3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5" fontId="2" fillId="0" borderId="4" xfId="0" applyNumberFormat="1" applyFont="1" applyBorder="1"/>
    <xf numFmtId="0" fontId="6" fillId="0" borderId="5" xfId="0" applyFont="1" applyBorder="1" applyAlignment="1">
      <alignment horizontal="center"/>
    </xf>
    <xf numFmtId="164" fontId="0" fillId="0" borderId="6" xfId="0" applyNumberFormat="1" applyBorder="1" applyAlignment="1">
      <alignment horizontal="right" vertical="top"/>
    </xf>
    <xf numFmtId="164" fontId="0" fillId="0" borderId="0" xfId="0" applyNumberFormat="1" applyFont="1" applyFill="1" applyBorder="1" applyAlignment="1">
      <alignment vertical="top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8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0" fillId="0" borderId="8" xfId="0" applyNumberFormat="1" applyFill="1" applyBorder="1" applyAlignment="1">
      <alignment horizontal="right" vertical="top"/>
    </xf>
    <xf numFmtId="164" fontId="0" fillId="0" borderId="6" xfId="0" applyNumberFormat="1" applyFont="1" applyFill="1" applyBorder="1" applyAlignment="1">
      <alignment horizontal="right" vertical="top"/>
    </xf>
    <xf numFmtId="9" fontId="4" fillId="0" borderId="0" xfId="0" applyNumberFormat="1" applyFont="1" applyFill="1" applyBorder="1" applyAlignment="1">
      <alignment horizontal="left"/>
    </xf>
    <xf numFmtId="164" fontId="4" fillId="0" borderId="13" xfId="0" applyNumberFormat="1" applyFont="1" applyFill="1" applyBorder="1"/>
    <xf numFmtId="0" fontId="5" fillId="0" borderId="2" xfId="0" applyFont="1" applyFill="1" applyBorder="1"/>
    <xf numFmtId="165" fontId="4" fillId="0" borderId="14" xfId="0" applyNumberFormat="1" applyFont="1" applyFill="1" applyBorder="1"/>
    <xf numFmtId="0" fontId="0" fillId="0" borderId="9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top" wrapText="1"/>
    </xf>
    <xf numFmtId="0" fontId="9" fillId="0" borderId="1" xfId="0" applyFont="1" applyBorder="1"/>
    <xf numFmtId="0" fontId="0" fillId="2" borderId="8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6" xfId="0" applyNumberFormat="1" applyBorder="1" applyAlignment="1">
      <alignment horizontal="right" vertical="center" wrapText="1"/>
    </xf>
    <xf numFmtId="4" fontId="0" fillId="0" borderId="8" xfId="0" applyNumberFormat="1" applyFill="1" applyBorder="1" applyAlignment="1">
      <alignment horizontal="right" vertical="center" wrapText="1"/>
    </xf>
    <xf numFmtId="4" fontId="0" fillId="0" borderId="6" xfId="0" applyNumberFormat="1" applyFont="1" applyFill="1" applyBorder="1" applyAlignment="1">
      <alignment horizontal="right" vertical="center" wrapText="1"/>
    </xf>
    <xf numFmtId="4" fontId="0" fillId="0" borderId="15" xfId="0" applyNumberFormat="1" applyBorder="1" applyAlignment="1">
      <alignment horizontal="right" vertical="center" wrapText="1"/>
    </xf>
    <xf numFmtId="4" fontId="0" fillId="0" borderId="6" xfId="0" applyNumberFormat="1" applyFill="1" applyBorder="1" applyAlignment="1">
      <alignment horizontal="righ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center" vertical="center" wrapText="1"/>
    </xf>
    <xf numFmtId="4" fontId="0" fillId="2" borderId="15" xfId="0" applyNumberFormat="1" applyFill="1" applyBorder="1" applyAlignment="1">
      <alignment horizontal="right" vertical="center" wrapText="1"/>
    </xf>
    <xf numFmtId="4" fontId="0" fillId="2" borderId="6" xfId="0" applyNumberForma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8" fillId="0" borderId="8" xfId="0" applyFont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 wrapText="1"/>
    </xf>
    <xf numFmtId="0" fontId="7" fillId="6" borderId="12" xfId="0" applyFont="1" applyFill="1" applyBorder="1" applyAlignment="1">
      <alignment horizontal="center" wrapText="1"/>
    </xf>
    <xf numFmtId="0" fontId="1" fillId="0" borderId="0" xfId="20">
      <alignment/>
      <protection/>
    </xf>
    <xf numFmtId="0" fontId="11" fillId="0" borderId="0" xfId="20" applyFont="1" applyAlignment="1">
      <alignment vertical="center"/>
      <protection/>
    </xf>
    <xf numFmtId="0" fontId="1" fillId="0" borderId="0" xfId="20" applyAlignment="1">
      <alignment vertical="center"/>
      <protection/>
    </xf>
    <xf numFmtId="0" fontId="10" fillId="0" borderId="0" xfId="20" applyFont="1" applyAlignment="1">
      <alignment vertical="center" wrapText="1"/>
      <protection/>
    </xf>
    <xf numFmtId="0" fontId="1" fillId="0" borderId="0" xfId="20" applyFont="1" applyAlignment="1">
      <alignment wrapText="1"/>
      <protection/>
    </xf>
    <xf numFmtId="0" fontId="10" fillId="0" borderId="0" xfId="20" applyFont="1" applyAlignment="1">
      <alignment wrapText="1"/>
      <protection/>
    </xf>
    <xf numFmtId="0" fontId="1" fillId="0" borderId="0" xfId="20" applyFont="1" applyAlignment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157"/>
  <sheetViews>
    <sheetView tabSelected="1" zoomScale="130" zoomScaleNormal="130" workbookViewId="0" topLeftCell="A1"/>
  </sheetViews>
  <sheetFormatPr defaultColWidth="9.140625" defaultRowHeight="12.75" outlineLevelRow="1" outlineLevelCol="1"/>
  <cols>
    <col min="1" max="1" width="16.7109375" style="0" customWidth="1"/>
    <col min="2" max="2" width="56.7109375" style="0" customWidth="1"/>
    <col min="3" max="3" width="8.7109375" style="0" customWidth="1"/>
    <col min="4" max="4" width="20.7109375" style="45" customWidth="1"/>
    <col min="5" max="5" width="14.7109375" style="61" customWidth="1"/>
    <col min="6" max="6" width="16.7109375" style="0" customWidth="1"/>
    <col min="7" max="7" width="12.7109375" style="0" customWidth="1" outlineLevel="1"/>
    <col min="8" max="8" width="16.7109375" style="0" customWidth="1" outlineLevel="1"/>
    <col min="9" max="9" width="3.28125" style="0" customWidth="1"/>
  </cols>
  <sheetData>
    <row r="1" spans="1:9" ht="26.25" thickBot="1">
      <c r="A1" s="62" t="s">
        <v>3</v>
      </c>
      <c r="B1" s="63" t="s">
        <v>6</v>
      </c>
      <c r="C1" s="65" t="s">
        <v>156</v>
      </c>
      <c r="D1" s="62" t="s">
        <v>150</v>
      </c>
      <c r="E1" s="62" t="s">
        <v>4</v>
      </c>
      <c r="F1" s="64" t="s">
        <v>152</v>
      </c>
      <c r="G1" s="62" t="s">
        <v>0</v>
      </c>
      <c r="H1" s="64" t="s">
        <v>153</v>
      </c>
      <c r="I1" s="9"/>
    </row>
    <row r="2" spans="1:9" ht="15.75" thickBot="1">
      <c r="A2" s="34" t="s">
        <v>165</v>
      </c>
      <c r="B2" s="4"/>
      <c r="C2" s="4"/>
      <c r="D2" s="41"/>
      <c r="E2" s="56"/>
      <c r="F2" s="11" t="s">
        <v>1</v>
      </c>
      <c r="G2" s="24" t="s">
        <v>1</v>
      </c>
      <c r="H2" s="25" t="s">
        <v>1</v>
      </c>
      <c r="I2" s="8"/>
    </row>
    <row r="3" spans="1:9" ht="12.75" outlineLevel="1">
      <c r="A3" s="16" t="s">
        <v>2</v>
      </c>
      <c r="B3" s="14"/>
      <c r="C3" s="15"/>
      <c r="D3" s="42"/>
      <c r="E3" s="57"/>
      <c r="F3" s="12"/>
      <c r="G3" s="26"/>
      <c r="H3" s="27"/>
      <c r="I3" s="13"/>
    </row>
    <row r="4" spans="1:9" ht="12.75" outlineLevel="1">
      <c r="A4" s="22" t="s">
        <v>7</v>
      </c>
      <c r="B4" s="20" t="s">
        <v>8</v>
      </c>
      <c r="C4" s="38" t="s">
        <v>154</v>
      </c>
      <c r="D4" s="38" t="s">
        <v>169</v>
      </c>
      <c r="E4" s="35" t="s">
        <v>5</v>
      </c>
      <c r="F4" s="46">
        <v>70000</v>
      </c>
      <c r="G4" s="47">
        <f>F4*0.21</f>
        <v>14700</v>
      </c>
      <c r="H4" s="48">
        <f>F4+G4</f>
        <v>84700</v>
      </c>
      <c r="I4" s="13"/>
    </row>
    <row r="5" spans="1:9" ht="12.75" outlineLevel="1">
      <c r="A5" s="22"/>
      <c r="B5" s="20" t="s">
        <v>9</v>
      </c>
      <c r="C5" s="38"/>
      <c r="D5" s="38"/>
      <c r="E5" s="35"/>
      <c r="F5" s="46"/>
      <c r="G5" s="47"/>
      <c r="H5" s="48"/>
      <c r="I5" s="13"/>
    </row>
    <row r="6" spans="1:9" ht="12.75" outlineLevel="1">
      <c r="A6" s="22"/>
      <c r="B6" s="20" t="s">
        <v>10</v>
      </c>
      <c r="C6" s="38"/>
      <c r="D6" s="38"/>
      <c r="E6" s="35"/>
      <c r="F6" s="46"/>
      <c r="G6" s="47"/>
      <c r="H6" s="48"/>
      <c r="I6" s="13"/>
    </row>
    <row r="7" spans="1:9" ht="12.75" outlineLevel="1">
      <c r="A7" s="22"/>
      <c r="B7" s="20" t="s">
        <v>11</v>
      </c>
      <c r="C7" s="38"/>
      <c r="D7" s="38"/>
      <c r="E7" s="35"/>
      <c r="F7" s="46"/>
      <c r="G7" s="47"/>
      <c r="H7" s="48"/>
      <c r="I7" s="13"/>
    </row>
    <row r="8" spans="1:9" ht="12.75" outlineLevel="1">
      <c r="A8" s="22"/>
      <c r="B8" s="20" t="s">
        <v>12</v>
      </c>
      <c r="C8" s="38"/>
      <c r="D8" s="38"/>
      <c r="E8" s="35"/>
      <c r="F8" s="46"/>
      <c r="G8" s="47"/>
      <c r="H8" s="48"/>
      <c r="I8" s="13"/>
    </row>
    <row r="9" spans="1:9" ht="12.75" outlineLevel="1">
      <c r="A9" s="22"/>
      <c r="B9" s="20" t="s">
        <v>13</v>
      </c>
      <c r="C9" s="38"/>
      <c r="D9" s="38"/>
      <c r="E9" s="35"/>
      <c r="F9" s="46"/>
      <c r="G9" s="47"/>
      <c r="H9" s="48"/>
      <c r="I9" s="13"/>
    </row>
    <row r="10" spans="1:9" ht="12.75" outlineLevel="1">
      <c r="A10" s="22"/>
      <c r="B10" s="20" t="s">
        <v>14</v>
      </c>
      <c r="C10" s="38"/>
      <c r="D10" s="38"/>
      <c r="E10" s="35"/>
      <c r="F10" s="46"/>
      <c r="G10" s="47"/>
      <c r="H10" s="48"/>
      <c r="I10" s="13"/>
    </row>
    <row r="11" spans="1:9" ht="12.75" outlineLevel="1">
      <c r="A11" s="22"/>
      <c r="B11" s="20" t="s">
        <v>15</v>
      </c>
      <c r="C11" s="38"/>
      <c r="D11" s="38"/>
      <c r="E11" s="35"/>
      <c r="F11" s="46"/>
      <c r="G11" s="47"/>
      <c r="H11" s="48"/>
      <c r="I11" s="13"/>
    </row>
    <row r="12" spans="1:9" ht="12.75" outlineLevel="1">
      <c r="A12" s="22"/>
      <c r="B12" s="20" t="s">
        <v>16</v>
      </c>
      <c r="C12" s="38"/>
      <c r="D12" s="38"/>
      <c r="E12" s="35"/>
      <c r="F12" s="46"/>
      <c r="G12" s="47"/>
      <c r="H12" s="48"/>
      <c r="I12" s="13"/>
    </row>
    <row r="13" spans="1:9" ht="12.75" outlineLevel="1">
      <c r="A13" s="22"/>
      <c r="B13" s="20"/>
      <c r="C13" s="38"/>
      <c r="D13" s="38"/>
      <c r="E13" s="35"/>
      <c r="F13" s="46"/>
      <c r="G13" s="47"/>
      <c r="H13" s="48"/>
      <c r="I13" s="13"/>
    </row>
    <row r="14" spans="1:9" ht="12.75" outlineLevel="1">
      <c r="A14" s="22" t="s">
        <v>17</v>
      </c>
      <c r="B14" s="20" t="s">
        <v>18</v>
      </c>
      <c r="C14" s="38" t="s">
        <v>151</v>
      </c>
      <c r="D14" s="38" t="s">
        <v>169</v>
      </c>
      <c r="E14" s="35" t="s">
        <v>42</v>
      </c>
      <c r="F14" s="46">
        <v>125000</v>
      </c>
      <c r="G14" s="47">
        <f>F14*0.21</f>
        <v>26250</v>
      </c>
      <c r="H14" s="48">
        <f>F14+G14</f>
        <v>151250</v>
      </c>
      <c r="I14" s="13"/>
    </row>
    <row r="15" spans="1:9" ht="12.75" outlineLevel="1">
      <c r="A15" s="22"/>
      <c r="B15" s="20" t="s">
        <v>19</v>
      </c>
      <c r="C15" s="38"/>
      <c r="D15" s="38"/>
      <c r="E15" s="35"/>
      <c r="F15" s="46"/>
      <c r="G15" s="47"/>
      <c r="H15" s="48"/>
      <c r="I15" s="13"/>
    </row>
    <row r="16" spans="1:9" ht="12.75" outlineLevel="1">
      <c r="A16" s="22"/>
      <c r="B16" s="20" t="s">
        <v>20</v>
      </c>
      <c r="C16" s="38"/>
      <c r="D16" s="38"/>
      <c r="E16" s="35"/>
      <c r="F16" s="46"/>
      <c r="G16" s="47"/>
      <c r="H16" s="48"/>
      <c r="I16" s="13"/>
    </row>
    <row r="17" spans="1:9" ht="12.75" outlineLevel="1">
      <c r="A17" s="22"/>
      <c r="B17" s="20" t="s">
        <v>21</v>
      </c>
      <c r="C17" s="38"/>
      <c r="D17" s="38"/>
      <c r="E17" s="35"/>
      <c r="F17" s="46"/>
      <c r="G17" s="47"/>
      <c r="H17" s="48"/>
      <c r="I17" s="13"/>
    </row>
    <row r="18" spans="1:9" ht="12.75" outlineLevel="1">
      <c r="A18" s="22"/>
      <c r="B18" s="20" t="s">
        <v>22</v>
      </c>
      <c r="C18" s="38"/>
      <c r="D18" s="38"/>
      <c r="E18" s="35"/>
      <c r="F18" s="46"/>
      <c r="G18" s="47"/>
      <c r="H18" s="48"/>
      <c r="I18" s="13"/>
    </row>
    <row r="19" spans="1:9" ht="12.75" outlineLevel="1">
      <c r="A19" s="22"/>
      <c r="B19" s="20" t="s">
        <v>23</v>
      </c>
      <c r="C19" s="38"/>
      <c r="D19" s="38"/>
      <c r="E19" s="35"/>
      <c r="F19" s="46"/>
      <c r="G19" s="47"/>
      <c r="H19" s="48"/>
      <c r="I19" s="13"/>
    </row>
    <row r="20" spans="1:9" ht="12.75" outlineLevel="1">
      <c r="A20" s="22"/>
      <c r="B20" s="20" t="s">
        <v>24</v>
      </c>
      <c r="C20" s="38"/>
      <c r="D20" s="38"/>
      <c r="E20" s="35"/>
      <c r="F20" s="46"/>
      <c r="G20" s="47"/>
      <c r="H20" s="48"/>
      <c r="I20" s="13"/>
    </row>
    <row r="21" spans="1:9" ht="12.75" outlineLevel="1">
      <c r="A21" s="21"/>
      <c r="B21" s="23"/>
      <c r="C21" s="39"/>
      <c r="D21" s="39"/>
      <c r="E21" s="36"/>
      <c r="F21" s="49"/>
      <c r="G21" s="47"/>
      <c r="H21" s="48"/>
      <c r="I21" s="13"/>
    </row>
    <row r="22" spans="1:9" ht="12.75" outlineLevel="1">
      <c r="A22" s="51" t="s">
        <v>25</v>
      </c>
      <c r="B22" s="52" t="s">
        <v>26</v>
      </c>
      <c r="C22" s="53" t="s">
        <v>154</v>
      </c>
      <c r="D22" s="38" t="s">
        <v>169</v>
      </c>
      <c r="E22" s="58" t="s">
        <v>5</v>
      </c>
      <c r="F22" s="54">
        <v>160000</v>
      </c>
      <c r="G22" s="47">
        <f>F22*0.21</f>
        <v>33600</v>
      </c>
      <c r="H22" s="48">
        <f>F22+G22</f>
        <v>193600</v>
      </c>
      <c r="I22" s="13"/>
    </row>
    <row r="23" spans="1:9" ht="12.75" outlineLevel="1">
      <c r="A23" s="21"/>
      <c r="B23" s="23"/>
      <c r="C23" s="39"/>
      <c r="D23" s="39"/>
      <c r="E23" s="36"/>
      <c r="F23" s="49"/>
      <c r="G23" s="47"/>
      <c r="H23" s="48"/>
      <c r="I23" s="13"/>
    </row>
    <row r="24" spans="1:9" ht="12.75" outlineLevel="1">
      <c r="A24" s="21" t="s">
        <v>27</v>
      </c>
      <c r="B24" s="23" t="s">
        <v>28</v>
      </c>
      <c r="C24" s="39" t="s">
        <v>151</v>
      </c>
      <c r="D24" s="38" t="s">
        <v>169</v>
      </c>
      <c r="E24" s="36" t="s">
        <v>33</v>
      </c>
      <c r="F24" s="54">
        <v>50000</v>
      </c>
      <c r="G24" s="47">
        <f>F24*0.21</f>
        <v>10500</v>
      </c>
      <c r="H24" s="48">
        <f>F24+G24</f>
        <v>60500</v>
      </c>
      <c r="I24" s="13"/>
    </row>
    <row r="25" spans="1:9" ht="12.75" outlineLevel="1">
      <c r="A25" s="22"/>
      <c r="B25" s="20" t="s">
        <v>29</v>
      </c>
      <c r="C25" s="38"/>
      <c r="D25" s="38"/>
      <c r="E25" s="35"/>
      <c r="F25" s="55"/>
      <c r="G25" s="47"/>
      <c r="H25" s="48"/>
      <c r="I25" s="13"/>
    </row>
    <row r="26" spans="1:9" ht="12.75" outlineLevel="1">
      <c r="A26" s="22"/>
      <c r="B26" s="20" t="s">
        <v>38</v>
      </c>
      <c r="C26" s="38"/>
      <c r="D26" s="38"/>
      <c r="E26" s="35"/>
      <c r="F26" s="55"/>
      <c r="G26" s="47"/>
      <c r="H26" s="48"/>
      <c r="I26" s="13"/>
    </row>
    <row r="27" spans="1:9" ht="12.75" outlineLevel="1">
      <c r="A27" s="22"/>
      <c r="B27" s="20" t="s">
        <v>30</v>
      </c>
      <c r="C27" s="38"/>
      <c r="D27" s="38"/>
      <c r="E27" s="35"/>
      <c r="F27" s="55"/>
      <c r="G27" s="47"/>
      <c r="H27" s="48"/>
      <c r="I27" s="13"/>
    </row>
    <row r="28" spans="1:9" ht="12.75" outlineLevel="1">
      <c r="A28" s="22"/>
      <c r="B28" s="20" t="s">
        <v>31</v>
      </c>
      <c r="C28" s="38"/>
      <c r="D28" s="38"/>
      <c r="E28" s="35"/>
      <c r="F28" s="55"/>
      <c r="G28" s="47"/>
      <c r="H28" s="48"/>
      <c r="I28" s="13"/>
    </row>
    <row r="29" spans="1:9" ht="12.75" outlineLevel="1">
      <c r="A29" s="22"/>
      <c r="B29" s="20" t="s">
        <v>39</v>
      </c>
      <c r="C29" s="38"/>
      <c r="D29" s="38"/>
      <c r="E29" s="35"/>
      <c r="F29" s="55"/>
      <c r="G29" s="47"/>
      <c r="H29" s="48"/>
      <c r="I29" s="13"/>
    </row>
    <row r="30" spans="1:9" ht="12.75" outlineLevel="1">
      <c r="A30" s="22"/>
      <c r="B30" s="20" t="s">
        <v>32</v>
      </c>
      <c r="C30" s="38"/>
      <c r="D30" s="38"/>
      <c r="E30" s="35"/>
      <c r="F30" s="55"/>
      <c r="G30" s="47"/>
      <c r="H30" s="48"/>
      <c r="I30" s="13"/>
    </row>
    <row r="31" spans="1:9" ht="12.75" outlineLevel="1">
      <c r="A31" s="22"/>
      <c r="B31" s="20"/>
      <c r="C31" s="38"/>
      <c r="D31" s="38"/>
      <c r="E31" s="35"/>
      <c r="F31" s="55"/>
      <c r="G31" s="47"/>
      <c r="H31" s="48"/>
      <c r="I31" s="13"/>
    </row>
    <row r="32" spans="1:9" ht="12.75" outlineLevel="1">
      <c r="A32" s="22" t="s">
        <v>34</v>
      </c>
      <c r="B32" s="20" t="s">
        <v>35</v>
      </c>
      <c r="C32" s="38" t="s">
        <v>151</v>
      </c>
      <c r="D32" s="38" t="s">
        <v>169</v>
      </c>
      <c r="E32" s="35" t="s">
        <v>41</v>
      </c>
      <c r="F32" s="54">
        <v>50000</v>
      </c>
      <c r="G32" s="47">
        <f>F32*0.21</f>
        <v>10500</v>
      </c>
      <c r="H32" s="48">
        <f>F32+G32</f>
        <v>60500</v>
      </c>
      <c r="I32" s="13"/>
    </row>
    <row r="33" spans="1:9" ht="12.75" outlineLevel="1">
      <c r="A33" s="22"/>
      <c r="B33" s="20" t="s">
        <v>36</v>
      </c>
      <c r="C33" s="38"/>
      <c r="D33" s="38"/>
      <c r="E33" s="35"/>
      <c r="F33" s="55"/>
      <c r="G33" s="47"/>
      <c r="H33" s="48"/>
      <c r="I33" s="13"/>
    </row>
    <row r="34" spans="1:9" ht="12.75" outlineLevel="1">
      <c r="A34" s="22"/>
      <c r="B34" s="20" t="s">
        <v>40</v>
      </c>
      <c r="C34" s="38"/>
      <c r="D34" s="38"/>
      <c r="E34" s="35"/>
      <c r="F34" s="55"/>
      <c r="G34" s="47"/>
      <c r="H34" s="48"/>
      <c r="I34" s="13"/>
    </row>
    <row r="35" spans="1:9" ht="12.75" outlineLevel="1">
      <c r="A35" s="22"/>
      <c r="B35" s="20" t="s">
        <v>37</v>
      </c>
      <c r="C35" s="38"/>
      <c r="D35" s="38"/>
      <c r="E35" s="35"/>
      <c r="F35" s="55"/>
      <c r="G35" s="47"/>
      <c r="H35" s="48"/>
      <c r="I35" s="13"/>
    </row>
    <row r="36" spans="1:9" ht="12.75" outlineLevel="1">
      <c r="A36" s="22"/>
      <c r="B36" s="20"/>
      <c r="C36" s="38"/>
      <c r="D36" s="38"/>
      <c r="E36" s="35"/>
      <c r="F36" s="46"/>
      <c r="G36" s="47"/>
      <c r="H36" s="48"/>
      <c r="I36" s="13"/>
    </row>
    <row r="37" spans="1:9" ht="12.75" outlineLevel="1">
      <c r="A37" s="22" t="s">
        <v>43</v>
      </c>
      <c r="B37" s="20" t="s">
        <v>44</v>
      </c>
      <c r="C37" s="38" t="s">
        <v>155</v>
      </c>
      <c r="D37" s="38" t="s">
        <v>170</v>
      </c>
      <c r="E37" s="35" t="s">
        <v>46</v>
      </c>
      <c r="F37" s="55">
        <v>80000</v>
      </c>
      <c r="G37" s="47">
        <f>F37*0.21</f>
        <v>16800</v>
      </c>
      <c r="H37" s="48">
        <f>F37+G37</f>
        <v>96800</v>
      </c>
      <c r="I37" s="13"/>
    </row>
    <row r="38" spans="1:9" ht="12.75" outlineLevel="1">
      <c r="A38" s="22"/>
      <c r="B38" s="20" t="s">
        <v>45</v>
      </c>
      <c r="C38" s="38"/>
      <c r="D38" s="38"/>
      <c r="E38" s="35"/>
      <c r="F38" s="55"/>
      <c r="G38" s="47"/>
      <c r="H38" s="48"/>
      <c r="I38" s="13"/>
    </row>
    <row r="39" spans="1:9" ht="12.75" outlineLevel="1">
      <c r="A39" s="22"/>
      <c r="B39" s="20" t="s">
        <v>50</v>
      </c>
      <c r="C39" s="38"/>
      <c r="D39" s="38"/>
      <c r="E39" s="35"/>
      <c r="F39" s="55"/>
      <c r="G39" s="47"/>
      <c r="H39" s="48"/>
      <c r="I39" s="13"/>
    </row>
    <row r="40" spans="1:9" ht="12.75" outlineLevel="1">
      <c r="A40" s="22"/>
      <c r="B40" s="20" t="s">
        <v>47</v>
      </c>
      <c r="C40" s="38"/>
      <c r="D40" s="38"/>
      <c r="E40" s="35"/>
      <c r="F40" s="55"/>
      <c r="G40" s="47"/>
      <c r="H40" s="48"/>
      <c r="I40" s="13"/>
    </row>
    <row r="41" spans="1:9" ht="12.75" outlineLevel="1">
      <c r="A41" s="22"/>
      <c r="B41" s="20" t="s">
        <v>48</v>
      </c>
      <c r="C41" s="38"/>
      <c r="D41" s="38"/>
      <c r="E41" s="35"/>
      <c r="F41" s="55"/>
      <c r="G41" s="47"/>
      <c r="H41" s="48"/>
      <c r="I41" s="13"/>
    </row>
    <row r="42" spans="1:9" ht="12.75" outlineLevel="1">
      <c r="A42" s="22"/>
      <c r="B42" s="20" t="s">
        <v>49</v>
      </c>
      <c r="C42" s="38"/>
      <c r="D42" s="38"/>
      <c r="E42" s="35"/>
      <c r="F42" s="55"/>
      <c r="G42" s="47"/>
      <c r="H42" s="48"/>
      <c r="I42" s="13"/>
    </row>
    <row r="43" spans="1:9" ht="12.75" outlineLevel="1">
      <c r="A43" s="22"/>
      <c r="B43" s="20" t="s">
        <v>51</v>
      </c>
      <c r="C43" s="38"/>
      <c r="D43" s="38"/>
      <c r="E43" s="35"/>
      <c r="F43" s="55"/>
      <c r="G43" s="47"/>
      <c r="H43" s="48"/>
      <c r="I43" s="13"/>
    </row>
    <row r="44" spans="1:9" ht="12.75" outlineLevel="1">
      <c r="A44" s="22"/>
      <c r="B44" s="20" t="s">
        <v>52</v>
      </c>
      <c r="C44" s="38"/>
      <c r="D44" s="38"/>
      <c r="E44" s="35"/>
      <c r="F44" s="55"/>
      <c r="G44" s="47"/>
      <c r="H44" s="48"/>
      <c r="I44" s="13"/>
    </row>
    <row r="45" spans="1:9" ht="12.75" outlineLevel="1">
      <c r="A45" s="22"/>
      <c r="B45" s="20" t="s">
        <v>53</v>
      </c>
      <c r="C45" s="38"/>
      <c r="D45" s="38"/>
      <c r="E45" s="35"/>
      <c r="F45" s="55"/>
      <c r="G45" s="47"/>
      <c r="H45" s="48"/>
      <c r="I45" s="13"/>
    </row>
    <row r="46" spans="1:9" ht="12.75" outlineLevel="1">
      <c r="A46" s="22"/>
      <c r="B46" s="20" t="s">
        <v>54</v>
      </c>
      <c r="C46" s="38"/>
      <c r="D46" s="38"/>
      <c r="E46" s="35"/>
      <c r="F46" s="55"/>
      <c r="G46" s="47"/>
      <c r="H46" s="48"/>
      <c r="I46" s="13"/>
    </row>
    <row r="47" spans="1:9" ht="12.75" outlineLevel="1">
      <c r="A47" s="22"/>
      <c r="B47" s="20" t="s">
        <v>56</v>
      </c>
      <c r="C47" s="38"/>
      <c r="D47" s="38"/>
      <c r="E47" s="35"/>
      <c r="F47" s="55"/>
      <c r="G47" s="47"/>
      <c r="H47" s="48"/>
      <c r="I47" s="13"/>
    </row>
    <row r="48" spans="1:9" ht="12.75" outlineLevel="1">
      <c r="A48" s="22"/>
      <c r="B48" s="20" t="s">
        <v>55</v>
      </c>
      <c r="C48" s="38"/>
      <c r="D48" s="38"/>
      <c r="E48" s="35"/>
      <c r="F48" s="55"/>
      <c r="G48" s="47"/>
      <c r="H48" s="48"/>
      <c r="I48" s="13"/>
    </row>
    <row r="49" spans="1:9" ht="12.75" outlineLevel="1">
      <c r="A49" s="22"/>
      <c r="B49" s="20"/>
      <c r="C49" s="38"/>
      <c r="D49" s="38"/>
      <c r="E49" s="35"/>
      <c r="F49" s="46"/>
      <c r="G49" s="47"/>
      <c r="H49" s="48"/>
      <c r="I49" s="13"/>
    </row>
    <row r="50" spans="1:9" ht="12.75" outlineLevel="1">
      <c r="A50" s="22" t="s">
        <v>57</v>
      </c>
      <c r="B50" s="20" t="s">
        <v>59</v>
      </c>
      <c r="C50" s="38" t="s">
        <v>155</v>
      </c>
      <c r="D50" s="38" t="s">
        <v>170</v>
      </c>
      <c r="E50" s="35" t="s">
        <v>58</v>
      </c>
      <c r="F50" s="55">
        <v>45000</v>
      </c>
      <c r="G50" s="47">
        <f>F50*0.21</f>
        <v>9450</v>
      </c>
      <c r="H50" s="48">
        <f>F50+G50</f>
        <v>54450</v>
      </c>
      <c r="I50" s="13"/>
    </row>
    <row r="51" spans="1:9" ht="12.75" outlineLevel="1">
      <c r="A51" s="22"/>
      <c r="B51" s="20" t="s">
        <v>60</v>
      </c>
      <c r="C51" s="38"/>
      <c r="D51" s="38"/>
      <c r="E51" s="35"/>
      <c r="F51" s="55"/>
      <c r="G51" s="47"/>
      <c r="H51" s="48"/>
      <c r="I51" s="13"/>
    </row>
    <row r="52" spans="1:9" ht="12.75" outlineLevel="1">
      <c r="A52" s="22"/>
      <c r="B52" s="20" t="s">
        <v>61</v>
      </c>
      <c r="C52" s="38"/>
      <c r="D52" s="38"/>
      <c r="E52" s="35"/>
      <c r="F52" s="55"/>
      <c r="G52" s="47"/>
      <c r="H52" s="48"/>
      <c r="I52" s="13"/>
    </row>
    <row r="53" spans="1:9" ht="12.75" outlineLevel="1">
      <c r="A53" s="22"/>
      <c r="B53" s="20" t="s">
        <v>62</v>
      </c>
      <c r="C53" s="38"/>
      <c r="D53" s="38"/>
      <c r="E53" s="35"/>
      <c r="F53" s="55"/>
      <c r="G53" s="47"/>
      <c r="H53" s="48"/>
      <c r="I53" s="13"/>
    </row>
    <row r="54" spans="1:9" ht="12.75" outlineLevel="1">
      <c r="A54" s="22"/>
      <c r="B54" s="20" t="s">
        <v>63</v>
      </c>
      <c r="C54" s="38"/>
      <c r="D54" s="38"/>
      <c r="E54" s="35"/>
      <c r="F54" s="55"/>
      <c r="G54" s="47"/>
      <c r="H54" s="48"/>
      <c r="I54" s="13"/>
    </row>
    <row r="55" spans="1:9" ht="12.75" outlineLevel="1">
      <c r="A55" s="22"/>
      <c r="B55" s="20" t="s">
        <v>64</v>
      </c>
      <c r="C55" s="38"/>
      <c r="D55" s="38"/>
      <c r="E55" s="35"/>
      <c r="F55" s="55"/>
      <c r="G55" s="47"/>
      <c r="H55" s="48"/>
      <c r="I55" s="13"/>
    </row>
    <row r="56" spans="1:9" ht="12.75" outlineLevel="1">
      <c r="A56" s="22"/>
      <c r="B56" s="20" t="s">
        <v>65</v>
      </c>
      <c r="C56" s="38"/>
      <c r="D56" s="38"/>
      <c r="E56" s="35"/>
      <c r="F56" s="55"/>
      <c r="G56" s="47"/>
      <c r="H56" s="48"/>
      <c r="I56" s="13"/>
    </row>
    <row r="57" spans="1:9" ht="12.75" outlineLevel="1">
      <c r="A57" s="22"/>
      <c r="B57" s="20" t="s">
        <v>66</v>
      </c>
      <c r="C57" s="38"/>
      <c r="D57" s="38"/>
      <c r="E57" s="35"/>
      <c r="F57" s="55"/>
      <c r="G57" s="47"/>
      <c r="H57" s="48"/>
      <c r="I57" s="13"/>
    </row>
    <row r="58" spans="1:9" ht="12.75" outlineLevel="1">
      <c r="A58" s="22"/>
      <c r="B58" s="20"/>
      <c r="C58" s="38"/>
      <c r="D58" s="38"/>
      <c r="E58" s="35"/>
      <c r="F58" s="46"/>
      <c r="G58" s="47"/>
      <c r="H58" s="48"/>
      <c r="I58" s="13"/>
    </row>
    <row r="59" spans="1:9" ht="12.75" outlineLevel="1">
      <c r="A59" s="22" t="s">
        <v>67</v>
      </c>
      <c r="B59" s="20" t="s">
        <v>28</v>
      </c>
      <c r="C59" s="38" t="s">
        <v>155</v>
      </c>
      <c r="D59" s="38" t="s">
        <v>170</v>
      </c>
      <c r="E59" s="35" t="s">
        <v>68</v>
      </c>
      <c r="F59" s="55">
        <v>10000</v>
      </c>
      <c r="G59" s="47">
        <f>F59*0.21</f>
        <v>2100</v>
      </c>
      <c r="H59" s="48">
        <f>F59+G59</f>
        <v>12100</v>
      </c>
      <c r="I59" s="13"/>
    </row>
    <row r="60" spans="1:9" ht="12.75" outlineLevel="1">
      <c r="A60" s="22"/>
      <c r="B60" s="20" t="s">
        <v>69</v>
      </c>
      <c r="C60" s="38"/>
      <c r="D60" s="38"/>
      <c r="E60" s="35"/>
      <c r="F60" s="55"/>
      <c r="G60" s="47"/>
      <c r="H60" s="48"/>
      <c r="I60" s="13"/>
    </row>
    <row r="61" spans="1:9" ht="12.75" outlineLevel="1">
      <c r="A61" s="22"/>
      <c r="B61" s="20" t="s">
        <v>70</v>
      </c>
      <c r="C61" s="38"/>
      <c r="D61" s="38"/>
      <c r="E61" s="35"/>
      <c r="F61" s="55"/>
      <c r="G61" s="47"/>
      <c r="H61" s="48"/>
      <c r="I61" s="13"/>
    </row>
    <row r="62" spans="1:9" ht="12.75" outlineLevel="1">
      <c r="A62" s="22"/>
      <c r="B62" s="20" t="s">
        <v>71</v>
      </c>
      <c r="C62" s="38"/>
      <c r="D62" s="38"/>
      <c r="E62" s="35"/>
      <c r="F62" s="55"/>
      <c r="G62" s="47"/>
      <c r="H62" s="48"/>
      <c r="I62" s="13"/>
    </row>
    <row r="63" spans="1:9" ht="12.75" outlineLevel="1">
      <c r="A63" s="22"/>
      <c r="B63" s="20" t="s">
        <v>72</v>
      </c>
      <c r="C63" s="38"/>
      <c r="D63" s="38"/>
      <c r="E63" s="35"/>
      <c r="F63" s="55"/>
      <c r="G63" s="47"/>
      <c r="H63" s="48"/>
      <c r="I63" s="13"/>
    </row>
    <row r="64" spans="1:9" ht="12.75" outlineLevel="1">
      <c r="A64" s="22"/>
      <c r="B64" s="20" t="s">
        <v>73</v>
      </c>
      <c r="C64" s="38"/>
      <c r="D64" s="38"/>
      <c r="E64" s="35"/>
      <c r="F64" s="55"/>
      <c r="G64" s="47"/>
      <c r="H64" s="48"/>
      <c r="I64" s="13"/>
    </row>
    <row r="65" spans="1:9" ht="12.75" outlineLevel="1">
      <c r="A65" s="22"/>
      <c r="B65" s="20" t="s">
        <v>74</v>
      </c>
      <c r="C65" s="38"/>
      <c r="D65" s="38"/>
      <c r="E65" s="35"/>
      <c r="F65" s="55"/>
      <c r="G65" s="47"/>
      <c r="H65" s="48"/>
      <c r="I65" s="13"/>
    </row>
    <row r="66" spans="1:9" ht="12.75" outlineLevel="1">
      <c r="A66" s="22"/>
      <c r="B66" s="20"/>
      <c r="C66" s="38"/>
      <c r="D66" s="38"/>
      <c r="E66" s="35"/>
      <c r="F66" s="46"/>
      <c r="G66" s="47"/>
      <c r="H66" s="48"/>
      <c r="I66" s="13"/>
    </row>
    <row r="67" spans="1:9" ht="12.75" outlineLevel="1">
      <c r="A67" s="22" t="s">
        <v>75</v>
      </c>
      <c r="B67" s="20" t="s">
        <v>76</v>
      </c>
      <c r="C67" s="38" t="s">
        <v>154</v>
      </c>
      <c r="D67" s="38" t="s">
        <v>170</v>
      </c>
      <c r="E67" s="35" t="s">
        <v>5</v>
      </c>
      <c r="F67" s="55">
        <v>180000</v>
      </c>
      <c r="G67" s="47">
        <f>F67*0.21</f>
        <v>37800</v>
      </c>
      <c r="H67" s="48">
        <f>F67+G67</f>
        <v>217800</v>
      </c>
      <c r="I67" s="13"/>
    </row>
    <row r="68" spans="1:9" ht="12.75" outlineLevel="1">
      <c r="A68" s="22"/>
      <c r="B68" s="20" t="s">
        <v>77</v>
      </c>
      <c r="C68" s="38"/>
      <c r="D68" s="38"/>
      <c r="E68" s="35"/>
      <c r="F68" s="55"/>
      <c r="G68" s="47"/>
      <c r="H68" s="48"/>
      <c r="I68" s="13"/>
    </row>
    <row r="69" spans="1:9" ht="12.75" outlineLevel="1">
      <c r="A69" s="22"/>
      <c r="B69" s="20" t="s">
        <v>78</v>
      </c>
      <c r="C69" s="38"/>
      <c r="D69" s="38"/>
      <c r="E69" s="35"/>
      <c r="F69" s="55"/>
      <c r="G69" s="47"/>
      <c r="H69" s="48"/>
      <c r="I69" s="13"/>
    </row>
    <row r="70" spans="1:9" ht="12.75" outlineLevel="1">
      <c r="A70" s="22"/>
      <c r="B70" s="20" t="s">
        <v>79</v>
      </c>
      <c r="C70" s="38"/>
      <c r="D70" s="38"/>
      <c r="E70" s="35"/>
      <c r="F70" s="55"/>
      <c r="G70" s="47"/>
      <c r="H70" s="48"/>
      <c r="I70" s="13"/>
    </row>
    <row r="71" spans="1:9" ht="12.75" outlineLevel="1">
      <c r="A71" s="22"/>
      <c r="B71" s="20" t="s">
        <v>80</v>
      </c>
      <c r="C71" s="38"/>
      <c r="D71" s="38"/>
      <c r="E71" s="35"/>
      <c r="F71" s="55"/>
      <c r="G71" s="47"/>
      <c r="H71" s="48"/>
      <c r="I71" s="13"/>
    </row>
    <row r="72" spans="1:9" ht="12.75" outlineLevel="1">
      <c r="A72" s="22"/>
      <c r="B72" s="20" t="s">
        <v>81</v>
      </c>
      <c r="C72" s="38"/>
      <c r="D72" s="38"/>
      <c r="E72" s="35"/>
      <c r="F72" s="55"/>
      <c r="G72" s="47"/>
      <c r="H72" s="48"/>
      <c r="I72" s="13"/>
    </row>
    <row r="73" spans="1:9" ht="12.75" outlineLevel="1">
      <c r="A73" s="22"/>
      <c r="B73" s="20" t="s">
        <v>82</v>
      </c>
      <c r="C73" s="38"/>
      <c r="D73" s="38"/>
      <c r="E73" s="35"/>
      <c r="F73" s="55"/>
      <c r="G73" s="47"/>
      <c r="H73" s="48"/>
      <c r="I73" s="13"/>
    </row>
    <row r="74" spans="1:9" ht="12.75" outlineLevel="1">
      <c r="A74" s="22"/>
      <c r="B74" s="20" t="s">
        <v>83</v>
      </c>
      <c r="C74" s="38"/>
      <c r="D74" s="38"/>
      <c r="E74" s="35"/>
      <c r="F74" s="55"/>
      <c r="G74" s="47"/>
      <c r="H74" s="48"/>
      <c r="I74" s="13"/>
    </row>
    <row r="75" spans="1:9" ht="12.75" outlineLevel="1">
      <c r="A75" s="22"/>
      <c r="B75" s="20" t="s">
        <v>84</v>
      </c>
      <c r="C75" s="38"/>
      <c r="D75" s="38"/>
      <c r="E75" s="35"/>
      <c r="F75" s="55"/>
      <c r="G75" s="47"/>
      <c r="H75" s="48"/>
      <c r="I75" s="13"/>
    </row>
    <row r="76" spans="1:9" ht="12.75" outlineLevel="1">
      <c r="A76" s="22"/>
      <c r="B76" s="20" t="s">
        <v>85</v>
      </c>
      <c r="C76" s="38"/>
      <c r="D76" s="38"/>
      <c r="E76" s="35"/>
      <c r="F76" s="55"/>
      <c r="G76" s="47"/>
      <c r="H76" s="48"/>
      <c r="I76" s="13"/>
    </row>
    <row r="77" spans="1:9" ht="12.75" outlineLevel="1">
      <c r="A77" s="22"/>
      <c r="B77" s="20" t="s">
        <v>86</v>
      </c>
      <c r="C77" s="38"/>
      <c r="D77" s="38"/>
      <c r="E77" s="35"/>
      <c r="F77" s="55"/>
      <c r="G77" s="47"/>
      <c r="H77" s="48"/>
      <c r="I77" s="13"/>
    </row>
    <row r="78" spans="1:9" ht="12.75" outlineLevel="1">
      <c r="A78" s="22"/>
      <c r="B78" s="20" t="s">
        <v>87</v>
      </c>
      <c r="C78" s="38"/>
      <c r="D78" s="38"/>
      <c r="E78" s="35"/>
      <c r="F78" s="55"/>
      <c r="G78" s="47"/>
      <c r="H78" s="48"/>
      <c r="I78" s="13"/>
    </row>
    <row r="79" spans="1:9" ht="12.75" outlineLevel="1">
      <c r="A79" s="22"/>
      <c r="B79" s="20" t="s">
        <v>88</v>
      </c>
      <c r="C79" s="38"/>
      <c r="D79" s="38"/>
      <c r="E79" s="35"/>
      <c r="F79" s="55"/>
      <c r="G79" s="47"/>
      <c r="H79" s="48"/>
      <c r="I79" s="13"/>
    </row>
    <row r="80" spans="1:9" ht="12.75" outlineLevel="1">
      <c r="A80" s="22"/>
      <c r="B80" s="20" t="s">
        <v>89</v>
      </c>
      <c r="C80" s="38"/>
      <c r="D80" s="38"/>
      <c r="E80" s="35"/>
      <c r="F80" s="55"/>
      <c r="G80" s="47"/>
      <c r="H80" s="48"/>
      <c r="I80" s="13"/>
    </row>
    <row r="81" spans="1:9" ht="12.75" outlineLevel="1">
      <c r="A81" s="22"/>
      <c r="B81" s="20" t="s">
        <v>90</v>
      </c>
      <c r="C81" s="38"/>
      <c r="D81" s="38"/>
      <c r="E81" s="35"/>
      <c r="F81" s="55"/>
      <c r="G81" s="47"/>
      <c r="H81" s="48"/>
      <c r="I81" s="13"/>
    </row>
    <row r="82" spans="1:9" ht="12.75" outlineLevel="1">
      <c r="A82" s="22"/>
      <c r="B82" s="20" t="s">
        <v>91</v>
      </c>
      <c r="C82" s="38"/>
      <c r="D82" s="38"/>
      <c r="E82" s="35"/>
      <c r="F82" s="55"/>
      <c r="G82" s="47"/>
      <c r="H82" s="48"/>
      <c r="I82" s="13"/>
    </row>
    <row r="83" spans="1:9" ht="12.75" outlineLevel="1">
      <c r="A83" s="22"/>
      <c r="B83" s="20" t="s">
        <v>92</v>
      </c>
      <c r="C83" s="38"/>
      <c r="D83" s="38"/>
      <c r="E83" s="35"/>
      <c r="F83" s="55"/>
      <c r="G83" s="47"/>
      <c r="H83" s="48"/>
      <c r="I83" s="13"/>
    </row>
    <row r="84" spans="1:9" ht="12.75" outlineLevel="1">
      <c r="A84" s="22"/>
      <c r="B84" s="20" t="s">
        <v>93</v>
      </c>
      <c r="C84" s="38"/>
      <c r="D84" s="38"/>
      <c r="E84" s="35"/>
      <c r="F84" s="55"/>
      <c r="G84" s="47"/>
      <c r="H84" s="48"/>
      <c r="I84" s="13"/>
    </row>
    <row r="85" spans="1:9" ht="12.75" outlineLevel="1">
      <c r="A85" s="22"/>
      <c r="B85" s="20" t="s">
        <v>94</v>
      </c>
      <c r="C85" s="38"/>
      <c r="D85" s="38"/>
      <c r="E85" s="35"/>
      <c r="F85" s="55"/>
      <c r="G85" s="47"/>
      <c r="H85" s="48"/>
      <c r="I85" s="13"/>
    </row>
    <row r="86" spans="1:9" ht="12.75" outlineLevel="1">
      <c r="A86" s="22"/>
      <c r="B86" s="20" t="s">
        <v>95</v>
      </c>
      <c r="C86" s="38"/>
      <c r="D86" s="38"/>
      <c r="E86" s="35"/>
      <c r="F86" s="55"/>
      <c r="G86" s="47"/>
      <c r="H86" s="48"/>
      <c r="I86" s="13"/>
    </row>
    <row r="87" spans="1:9" ht="12.75" outlineLevel="1">
      <c r="A87" s="22"/>
      <c r="B87" s="20" t="s">
        <v>96</v>
      </c>
      <c r="C87" s="38"/>
      <c r="D87" s="38"/>
      <c r="E87" s="35"/>
      <c r="F87" s="55"/>
      <c r="G87" s="47"/>
      <c r="H87" s="48"/>
      <c r="I87" s="13"/>
    </row>
    <row r="88" spans="1:9" ht="12.75" outlineLevel="1">
      <c r="A88" s="22"/>
      <c r="B88" s="20" t="s">
        <v>97</v>
      </c>
      <c r="C88" s="38"/>
      <c r="D88" s="38"/>
      <c r="E88" s="35"/>
      <c r="F88" s="55"/>
      <c r="G88" s="47"/>
      <c r="H88" s="48"/>
      <c r="I88" s="13"/>
    </row>
    <row r="89" spans="1:9" ht="12.75" outlineLevel="1">
      <c r="A89" s="22"/>
      <c r="B89" s="20" t="s">
        <v>98</v>
      </c>
      <c r="C89" s="38"/>
      <c r="D89" s="38"/>
      <c r="E89" s="35"/>
      <c r="F89" s="55"/>
      <c r="G89" s="47"/>
      <c r="H89" s="48"/>
      <c r="I89" s="13"/>
    </row>
    <row r="90" spans="1:9" ht="12.75" outlineLevel="1">
      <c r="A90" s="22"/>
      <c r="B90" s="20" t="s">
        <v>99</v>
      </c>
      <c r="C90" s="38"/>
      <c r="D90" s="38"/>
      <c r="E90" s="35"/>
      <c r="F90" s="55"/>
      <c r="G90" s="47"/>
      <c r="H90" s="48"/>
      <c r="I90" s="13"/>
    </row>
    <row r="91" spans="1:9" ht="12.75" outlineLevel="1">
      <c r="A91" s="22"/>
      <c r="B91" s="20" t="s">
        <v>100</v>
      </c>
      <c r="C91" s="38"/>
      <c r="D91" s="38"/>
      <c r="E91" s="35"/>
      <c r="F91" s="55"/>
      <c r="G91" s="47"/>
      <c r="H91" s="48"/>
      <c r="I91" s="13"/>
    </row>
    <row r="92" spans="1:9" ht="12.75" outlineLevel="1">
      <c r="A92" s="22"/>
      <c r="B92" s="20" t="s">
        <v>101</v>
      </c>
      <c r="C92" s="38"/>
      <c r="D92" s="38"/>
      <c r="E92" s="35"/>
      <c r="F92" s="55"/>
      <c r="G92" s="47"/>
      <c r="H92" s="48"/>
      <c r="I92" s="13"/>
    </row>
    <row r="93" spans="1:9" ht="12.75" outlineLevel="1">
      <c r="A93" s="22"/>
      <c r="B93" s="20" t="s">
        <v>102</v>
      </c>
      <c r="C93" s="38"/>
      <c r="D93" s="38"/>
      <c r="E93" s="35"/>
      <c r="F93" s="55"/>
      <c r="G93" s="47"/>
      <c r="H93" s="48"/>
      <c r="I93" s="13"/>
    </row>
    <row r="94" spans="1:9" ht="12.75" outlineLevel="1">
      <c r="A94" s="22"/>
      <c r="B94" s="20" t="s">
        <v>103</v>
      </c>
      <c r="C94" s="38"/>
      <c r="D94" s="38"/>
      <c r="E94" s="35"/>
      <c r="F94" s="55"/>
      <c r="G94" s="47"/>
      <c r="H94" s="48"/>
      <c r="I94" s="13"/>
    </row>
    <row r="95" spans="1:9" ht="12.75" outlineLevel="1">
      <c r="A95" s="22"/>
      <c r="B95" s="20" t="s">
        <v>104</v>
      </c>
      <c r="C95" s="38"/>
      <c r="D95" s="38"/>
      <c r="E95" s="35"/>
      <c r="F95" s="55"/>
      <c r="G95" s="47"/>
      <c r="H95" s="48"/>
      <c r="I95" s="13"/>
    </row>
    <row r="96" spans="1:9" ht="12.75" outlineLevel="1">
      <c r="A96" s="22"/>
      <c r="B96" s="20" t="s">
        <v>105</v>
      </c>
      <c r="C96" s="38"/>
      <c r="D96" s="38"/>
      <c r="E96" s="35"/>
      <c r="F96" s="55"/>
      <c r="G96" s="47"/>
      <c r="H96" s="48"/>
      <c r="I96" s="13"/>
    </row>
    <row r="97" spans="1:9" ht="12.75" outlineLevel="1">
      <c r="A97" s="22"/>
      <c r="B97" s="20" t="s">
        <v>106</v>
      </c>
      <c r="C97" s="38"/>
      <c r="D97" s="38"/>
      <c r="E97" s="35"/>
      <c r="F97" s="55"/>
      <c r="G97" s="47"/>
      <c r="H97" s="48"/>
      <c r="I97" s="13"/>
    </row>
    <row r="98" spans="1:9" ht="12.75" outlineLevel="1">
      <c r="A98" s="22"/>
      <c r="B98" s="20"/>
      <c r="C98" s="38"/>
      <c r="D98" s="38"/>
      <c r="E98" s="35"/>
      <c r="F98" s="55"/>
      <c r="G98" s="47"/>
      <c r="H98" s="48"/>
      <c r="I98" s="13"/>
    </row>
    <row r="99" spans="1:9" ht="12.75" outlineLevel="1">
      <c r="A99" s="22" t="s">
        <v>107</v>
      </c>
      <c r="B99" s="20" t="s">
        <v>108</v>
      </c>
      <c r="C99" s="38" t="s">
        <v>154</v>
      </c>
      <c r="D99" s="38" t="s">
        <v>170</v>
      </c>
      <c r="E99" s="35" t="s">
        <v>5</v>
      </c>
      <c r="F99" s="55">
        <v>220000</v>
      </c>
      <c r="G99" s="47">
        <f>F99*0.21</f>
        <v>46200</v>
      </c>
      <c r="H99" s="48">
        <f>F99+G99</f>
        <v>266200</v>
      </c>
      <c r="I99" s="13"/>
    </row>
    <row r="100" spans="1:9" ht="12.75" outlineLevel="1">
      <c r="A100" s="22"/>
      <c r="B100" s="20" t="s">
        <v>109</v>
      </c>
      <c r="C100" s="38"/>
      <c r="D100" s="38"/>
      <c r="E100" s="35"/>
      <c r="F100" s="55"/>
      <c r="G100" s="47"/>
      <c r="H100" s="48"/>
      <c r="I100" s="13"/>
    </row>
    <row r="101" spans="1:9" ht="12.75" outlineLevel="1">
      <c r="A101" s="22"/>
      <c r="B101" s="20" t="s">
        <v>110</v>
      </c>
      <c r="C101" s="38"/>
      <c r="D101" s="38"/>
      <c r="E101" s="35"/>
      <c r="F101" s="55"/>
      <c r="G101" s="47"/>
      <c r="H101" s="48"/>
      <c r="I101" s="13"/>
    </row>
    <row r="102" spans="1:9" ht="12.75" outlineLevel="1">
      <c r="A102" s="22"/>
      <c r="B102" s="20" t="s">
        <v>111</v>
      </c>
      <c r="C102" s="38"/>
      <c r="D102" s="38"/>
      <c r="E102" s="35"/>
      <c r="F102" s="55"/>
      <c r="G102" s="47"/>
      <c r="H102" s="48"/>
      <c r="I102" s="13"/>
    </row>
    <row r="103" spans="1:9" ht="12.75" outlineLevel="1">
      <c r="A103" s="22"/>
      <c r="B103" s="20" t="s">
        <v>112</v>
      </c>
      <c r="C103" s="38"/>
      <c r="D103" s="38"/>
      <c r="E103" s="35"/>
      <c r="F103" s="55"/>
      <c r="G103" s="47"/>
      <c r="H103" s="48"/>
      <c r="I103" s="13"/>
    </row>
    <row r="104" spans="1:9" ht="12.75" outlineLevel="1">
      <c r="A104" s="22"/>
      <c r="B104" s="20" t="s">
        <v>113</v>
      </c>
      <c r="C104" s="38"/>
      <c r="D104" s="38"/>
      <c r="E104" s="35"/>
      <c r="F104" s="55"/>
      <c r="G104" s="47"/>
      <c r="H104" s="48"/>
      <c r="I104" s="13"/>
    </row>
    <row r="105" spans="1:9" ht="12.75" outlineLevel="1">
      <c r="A105" s="22"/>
      <c r="B105" s="20" t="s">
        <v>114</v>
      </c>
      <c r="C105" s="38"/>
      <c r="D105" s="38"/>
      <c r="E105" s="35"/>
      <c r="F105" s="55"/>
      <c r="G105" s="47"/>
      <c r="H105" s="48"/>
      <c r="I105" s="13"/>
    </row>
    <row r="106" spans="1:9" ht="12.75" outlineLevel="1">
      <c r="A106" s="22"/>
      <c r="B106" s="20" t="s">
        <v>115</v>
      </c>
      <c r="C106" s="38"/>
      <c r="D106" s="38"/>
      <c r="E106" s="35"/>
      <c r="F106" s="55"/>
      <c r="G106" s="47"/>
      <c r="H106" s="48"/>
      <c r="I106" s="13"/>
    </row>
    <row r="107" spans="1:9" ht="12.75" outlineLevel="1">
      <c r="A107" s="22"/>
      <c r="B107" s="20" t="s">
        <v>116</v>
      </c>
      <c r="C107" s="38"/>
      <c r="D107" s="38"/>
      <c r="E107" s="35"/>
      <c r="F107" s="55"/>
      <c r="G107" s="47"/>
      <c r="H107" s="48"/>
      <c r="I107" s="13"/>
    </row>
    <row r="108" spans="1:9" ht="12.75" outlineLevel="1">
      <c r="A108" s="22"/>
      <c r="B108" s="20" t="s">
        <v>117</v>
      </c>
      <c r="C108" s="38"/>
      <c r="D108" s="38"/>
      <c r="E108" s="35"/>
      <c r="F108" s="55"/>
      <c r="G108" s="47"/>
      <c r="H108" s="48"/>
      <c r="I108" s="13"/>
    </row>
    <row r="109" spans="1:9" ht="12.75" outlineLevel="1">
      <c r="A109" s="22"/>
      <c r="B109" s="20" t="s">
        <v>118</v>
      </c>
      <c r="C109" s="38"/>
      <c r="D109" s="38"/>
      <c r="E109" s="35"/>
      <c r="F109" s="55"/>
      <c r="G109" s="47"/>
      <c r="H109" s="48"/>
      <c r="I109" s="13"/>
    </row>
    <row r="110" spans="1:9" ht="12.75" outlineLevel="1">
      <c r="A110" s="22"/>
      <c r="B110" s="20" t="s">
        <v>119</v>
      </c>
      <c r="C110" s="38"/>
      <c r="D110" s="38"/>
      <c r="E110" s="35"/>
      <c r="F110" s="55"/>
      <c r="G110" s="47"/>
      <c r="H110" s="48"/>
      <c r="I110" s="13"/>
    </row>
    <row r="111" spans="1:9" ht="12.75" outlineLevel="1">
      <c r="A111" s="22"/>
      <c r="B111" s="20" t="s">
        <v>120</v>
      </c>
      <c r="C111" s="38"/>
      <c r="D111" s="38"/>
      <c r="E111" s="35"/>
      <c r="F111" s="55"/>
      <c r="G111" s="47"/>
      <c r="H111" s="48"/>
      <c r="I111" s="13"/>
    </row>
    <row r="112" spans="1:9" ht="12.75" outlineLevel="1">
      <c r="A112" s="22"/>
      <c r="B112" s="20" t="s">
        <v>121</v>
      </c>
      <c r="C112" s="38"/>
      <c r="D112" s="38"/>
      <c r="E112" s="35"/>
      <c r="F112" s="55"/>
      <c r="G112" s="47"/>
      <c r="H112" s="48"/>
      <c r="I112" s="13"/>
    </row>
    <row r="113" spans="1:9" ht="12.75" outlineLevel="1">
      <c r="A113" s="22"/>
      <c r="B113" s="20" t="s">
        <v>122</v>
      </c>
      <c r="C113" s="38"/>
      <c r="D113" s="38"/>
      <c r="E113" s="35"/>
      <c r="F113" s="55"/>
      <c r="G113" s="47"/>
      <c r="H113" s="48"/>
      <c r="I113" s="13"/>
    </row>
    <row r="114" spans="1:9" ht="12.75" outlineLevel="1">
      <c r="A114" s="22"/>
      <c r="B114" s="20" t="s">
        <v>123</v>
      </c>
      <c r="C114" s="38"/>
      <c r="D114" s="38"/>
      <c r="E114" s="35"/>
      <c r="F114" s="55"/>
      <c r="G114" s="47"/>
      <c r="H114" s="48"/>
      <c r="I114" s="13"/>
    </row>
    <row r="115" spans="1:9" ht="12.75" outlineLevel="1">
      <c r="A115" s="22"/>
      <c r="B115" s="20" t="s">
        <v>124</v>
      </c>
      <c r="C115" s="38"/>
      <c r="D115" s="38"/>
      <c r="E115" s="35"/>
      <c r="F115" s="55"/>
      <c r="G115" s="47"/>
      <c r="H115" s="48"/>
      <c r="I115" s="13"/>
    </row>
    <row r="116" spans="1:9" ht="12.75" outlineLevel="1">
      <c r="A116" s="22"/>
      <c r="B116" s="20" t="s">
        <v>125</v>
      </c>
      <c r="C116" s="38"/>
      <c r="D116" s="38"/>
      <c r="E116" s="35"/>
      <c r="F116" s="55"/>
      <c r="G116" s="47"/>
      <c r="H116" s="48"/>
      <c r="I116" s="13"/>
    </row>
    <row r="117" spans="1:9" ht="12.75" outlineLevel="1">
      <c r="A117" s="22"/>
      <c r="B117" s="20"/>
      <c r="C117" s="38"/>
      <c r="D117" s="38"/>
      <c r="E117" s="35"/>
      <c r="F117" s="55"/>
      <c r="G117" s="47"/>
      <c r="H117" s="48"/>
      <c r="I117" s="13"/>
    </row>
    <row r="118" spans="1:9" ht="12.75" outlineLevel="1">
      <c r="A118" s="22" t="s">
        <v>143</v>
      </c>
      <c r="B118" s="20" t="s">
        <v>108</v>
      </c>
      <c r="C118" s="38" t="s">
        <v>154</v>
      </c>
      <c r="D118" s="38" t="s">
        <v>170</v>
      </c>
      <c r="E118" s="35" t="s">
        <v>5</v>
      </c>
      <c r="F118" s="55">
        <v>220000</v>
      </c>
      <c r="G118" s="47">
        <f>F118*0.21</f>
        <v>46200</v>
      </c>
      <c r="H118" s="48">
        <f>F118+G118</f>
        <v>266200</v>
      </c>
      <c r="I118" s="13"/>
    </row>
    <row r="119" spans="1:9" ht="12.75" outlineLevel="1">
      <c r="A119" s="22"/>
      <c r="B119" s="20" t="s">
        <v>126</v>
      </c>
      <c r="C119" s="38"/>
      <c r="D119" s="38"/>
      <c r="E119" s="35"/>
      <c r="F119" s="55"/>
      <c r="G119" s="47"/>
      <c r="H119" s="48"/>
      <c r="I119" s="13"/>
    </row>
    <row r="120" spans="1:9" ht="12.75" outlineLevel="1">
      <c r="A120" s="22"/>
      <c r="B120" s="20" t="s">
        <v>127</v>
      </c>
      <c r="C120" s="38"/>
      <c r="D120" s="38"/>
      <c r="E120" s="35"/>
      <c r="F120" s="55"/>
      <c r="G120" s="47"/>
      <c r="H120" s="48"/>
      <c r="I120" s="13"/>
    </row>
    <row r="121" spans="1:9" ht="12.75" outlineLevel="1">
      <c r="A121" s="22"/>
      <c r="B121" s="20" t="s">
        <v>128</v>
      </c>
      <c r="C121" s="38"/>
      <c r="D121" s="38"/>
      <c r="E121" s="35"/>
      <c r="F121" s="55"/>
      <c r="G121" s="47"/>
      <c r="H121" s="48"/>
      <c r="I121" s="13"/>
    </row>
    <row r="122" spans="1:9" ht="12.75" outlineLevel="1">
      <c r="A122" s="22"/>
      <c r="B122" s="20" t="s">
        <v>129</v>
      </c>
      <c r="C122" s="38"/>
      <c r="D122" s="38"/>
      <c r="E122" s="35"/>
      <c r="F122" s="55"/>
      <c r="G122" s="47"/>
      <c r="H122" s="48"/>
      <c r="I122" s="13"/>
    </row>
    <row r="123" spans="1:9" ht="12.75" outlineLevel="1">
      <c r="A123" s="22"/>
      <c r="B123" s="20" t="s">
        <v>130</v>
      </c>
      <c r="C123" s="38"/>
      <c r="D123" s="38"/>
      <c r="E123" s="35"/>
      <c r="F123" s="55"/>
      <c r="G123" s="47"/>
      <c r="H123" s="48"/>
      <c r="I123" s="13"/>
    </row>
    <row r="124" spans="1:9" ht="12.75" outlineLevel="1">
      <c r="A124" s="22"/>
      <c r="B124" s="20" t="s">
        <v>131</v>
      </c>
      <c r="C124" s="38"/>
      <c r="D124" s="38"/>
      <c r="E124" s="35"/>
      <c r="F124" s="55"/>
      <c r="G124" s="47"/>
      <c r="H124" s="48"/>
      <c r="I124" s="13"/>
    </row>
    <row r="125" spans="1:9" ht="12.75" outlineLevel="1">
      <c r="A125" s="22"/>
      <c r="B125" s="20" t="s">
        <v>132</v>
      </c>
      <c r="C125" s="38"/>
      <c r="D125" s="38"/>
      <c r="E125" s="35"/>
      <c r="F125" s="55"/>
      <c r="G125" s="47"/>
      <c r="H125" s="48"/>
      <c r="I125" s="13"/>
    </row>
    <row r="126" spans="1:9" ht="12.75" outlineLevel="1">
      <c r="A126" s="22"/>
      <c r="B126" s="20" t="s">
        <v>133</v>
      </c>
      <c r="C126" s="38"/>
      <c r="D126" s="38"/>
      <c r="E126" s="35"/>
      <c r="F126" s="55"/>
      <c r="G126" s="47"/>
      <c r="H126" s="48"/>
      <c r="I126" s="13"/>
    </row>
    <row r="127" spans="1:9" ht="12.75" outlineLevel="1">
      <c r="A127" s="22"/>
      <c r="B127" s="20" t="s">
        <v>134</v>
      </c>
      <c r="C127" s="38"/>
      <c r="D127" s="38"/>
      <c r="E127" s="35"/>
      <c r="F127" s="55"/>
      <c r="G127" s="47"/>
      <c r="H127" s="48"/>
      <c r="I127" s="13"/>
    </row>
    <row r="128" spans="1:9" ht="12.75" outlineLevel="1">
      <c r="A128" s="22"/>
      <c r="B128" s="20" t="s">
        <v>135</v>
      </c>
      <c r="C128" s="38"/>
      <c r="D128" s="38"/>
      <c r="E128" s="35"/>
      <c r="F128" s="55"/>
      <c r="G128" s="47"/>
      <c r="H128" s="48"/>
      <c r="I128" s="13"/>
    </row>
    <row r="129" spans="1:9" ht="12.75" outlineLevel="1">
      <c r="A129" s="22"/>
      <c r="B129" s="20" t="s">
        <v>136</v>
      </c>
      <c r="C129" s="38"/>
      <c r="D129" s="38"/>
      <c r="E129" s="35"/>
      <c r="F129" s="55"/>
      <c r="G129" s="47"/>
      <c r="H129" s="48"/>
      <c r="I129" s="13"/>
    </row>
    <row r="130" spans="1:9" ht="12.75" outlineLevel="1">
      <c r="A130" s="22"/>
      <c r="B130" s="20" t="s">
        <v>137</v>
      </c>
      <c r="C130" s="38"/>
      <c r="D130" s="38"/>
      <c r="E130" s="35"/>
      <c r="F130" s="55"/>
      <c r="G130" s="47"/>
      <c r="H130" s="48"/>
      <c r="I130" s="13"/>
    </row>
    <row r="131" spans="1:9" ht="12.75" outlineLevel="1">
      <c r="A131" s="22"/>
      <c r="B131" s="20" t="s">
        <v>138</v>
      </c>
      <c r="C131" s="38"/>
      <c r="D131" s="38"/>
      <c r="E131" s="35"/>
      <c r="F131" s="55"/>
      <c r="G131" s="47"/>
      <c r="H131" s="48"/>
      <c r="I131" s="13"/>
    </row>
    <row r="132" spans="1:9" ht="12.75" outlineLevel="1">
      <c r="A132" s="22"/>
      <c r="B132" s="20" t="s">
        <v>139</v>
      </c>
      <c r="C132" s="38"/>
      <c r="D132" s="38"/>
      <c r="E132" s="35"/>
      <c r="F132" s="55"/>
      <c r="G132" s="47"/>
      <c r="H132" s="48"/>
      <c r="I132" s="13"/>
    </row>
    <row r="133" spans="1:9" ht="12.75" outlineLevel="1">
      <c r="A133" s="22"/>
      <c r="B133" s="20" t="s">
        <v>140</v>
      </c>
      <c r="C133" s="38"/>
      <c r="D133" s="38"/>
      <c r="E133" s="35"/>
      <c r="F133" s="55"/>
      <c r="G133" s="47"/>
      <c r="H133" s="48"/>
      <c r="I133" s="13"/>
    </row>
    <row r="134" spans="1:9" ht="12.75" outlineLevel="1">
      <c r="A134" s="22"/>
      <c r="B134" s="20" t="s">
        <v>141</v>
      </c>
      <c r="C134" s="38"/>
      <c r="D134" s="38"/>
      <c r="E134" s="35"/>
      <c r="F134" s="55"/>
      <c r="G134" s="47"/>
      <c r="H134" s="48"/>
      <c r="I134" s="13"/>
    </row>
    <row r="135" spans="1:9" ht="12.75" outlineLevel="1">
      <c r="A135" s="22"/>
      <c r="B135" s="20" t="s">
        <v>142</v>
      </c>
      <c r="C135" s="38"/>
      <c r="D135" s="38"/>
      <c r="E135" s="35"/>
      <c r="F135" s="55"/>
      <c r="G135" s="47"/>
      <c r="H135" s="48"/>
      <c r="I135" s="13"/>
    </row>
    <row r="136" spans="1:9" ht="12.75" outlineLevel="1">
      <c r="A136" s="32"/>
      <c r="B136" s="33"/>
      <c r="C136" s="40"/>
      <c r="D136" s="40"/>
      <c r="E136" s="37"/>
      <c r="F136" s="50"/>
      <c r="G136" s="47"/>
      <c r="H136" s="48"/>
      <c r="I136" s="13"/>
    </row>
    <row r="137" spans="1:9" ht="12.75" outlineLevel="1">
      <c r="A137" s="22" t="s">
        <v>144</v>
      </c>
      <c r="B137" s="20" t="s">
        <v>146</v>
      </c>
      <c r="C137" s="38" t="s">
        <v>155</v>
      </c>
      <c r="D137" s="38" t="s">
        <v>170</v>
      </c>
      <c r="E137" s="35" t="s">
        <v>5</v>
      </c>
      <c r="F137" s="55">
        <v>80000</v>
      </c>
      <c r="G137" s="47">
        <f>F137*0.21</f>
        <v>16800</v>
      </c>
      <c r="H137" s="48">
        <f>F137+G137</f>
        <v>96800</v>
      </c>
      <c r="I137" s="13"/>
    </row>
    <row r="138" spans="1:9" ht="12.75" outlineLevel="1">
      <c r="A138" s="22"/>
      <c r="B138" s="20"/>
      <c r="C138" s="38"/>
      <c r="D138" s="38"/>
      <c r="E138" s="35"/>
      <c r="F138" s="55"/>
      <c r="G138" s="47"/>
      <c r="H138" s="48"/>
      <c r="I138" s="13"/>
    </row>
    <row r="139" spans="1:9" ht="12.75" outlineLevel="1">
      <c r="A139" s="22" t="s">
        <v>145</v>
      </c>
      <c r="B139" s="20" t="s">
        <v>147</v>
      </c>
      <c r="C139" s="38" t="s">
        <v>155</v>
      </c>
      <c r="D139" s="38" t="s">
        <v>170</v>
      </c>
      <c r="E139" s="35" t="s">
        <v>5</v>
      </c>
      <c r="F139" s="55">
        <v>40000</v>
      </c>
      <c r="G139" s="47">
        <f>F139*0.21</f>
        <v>8400</v>
      </c>
      <c r="H139" s="48">
        <f>F139+G139</f>
        <v>48400</v>
      </c>
      <c r="I139" s="13"/>
    </row>
    <row r="140" spans="1:9" ht="12.75" outlineLevel="1">
      <c r="A140" s="22"/>
      <c r="B140" s="20"/>
      <c r="C140" s="38"/>
      <c r="D140" s="38"/>
      <c r="E140" s="35"/>
      <c r="F140" s="55"/>
      <c r="G140" s="47"/>
      <c r="H140" s="48"/>
      <c r="I140" s="13"/>
    </row>
    <row r="141" spans="1:9" ht="12.75" outlineLevel="1">
      <c r="A141" s="22" t="s">
        <v>149</v>
      </c>
      <c r="B141" s="20" t="s">
        <v>148</v>
      </c>
      <c r="C141" s="38" t="s">
        <v>155</v>
      </c>
      <c r="D141" s="38" t="s">
        <v>170</v>
      </c>
      <c r="E141" s="35" t="s">
        <v>5</v>
      </c>
      <c r="F141" s="55">
        <v>40000</v>
      </c>
      <c r="G141" s="47">
        <f>F141*0.21</f>
        <v>8400</v>
      </c>
      <c r="H141" s="48">
        <f>F141+G141</f>
        <v>48400</v>
      </c>
      <c r="I141" s="13"/>
    </row>
    <row r="142" spans="1:9" ht="12.75" outlineLevel="1">
      <c r="A142" s="22"/>
      <c r="B142" s="20"/>
      <c r="C142" s="38"/>
      <c r="D142" s="38"/>
      <c r="E142" s="35"/>
      <c r="F142" s="46"/>
      <c r="G142" s="47"/>
      <c r="H142" s="48"/>
      <c r="I142" s="13"/>
    </row>
    <row r="143" spans="1:9" ht="14.25">
      <c r="A143" s="17"/>
      <c r="B143" s="3"/>
      <c r="C143" s="3"/>
      <c r="D143" s="43"/>
      <c r="E143" s="59"/>
      <c r="F143" s="7"/>
      <c r="G143" s="28"/>
      <c r="H143" s="29"/>
      <c r="I143" s="2"/>
    </row>
    <row r="144" spans="1:9" ht="15.75" thickBot="1">
      <c r="A144" s="18"/>
      <c r="B144" s="5"/>
      <c r="C144" s="5"/>
      <c r="D144" s="44"/>
      <c r="E144" s="60"/>
      <c r="F144" s="10">
        <f>SUM(F3:F142)</f>
        <v>1370000</v>
      </c>
      <c r="G144" s="30"/>
      <c r="H144" s="31">
        <f>SUM(H3:H142)</f>
        <v>1657700</v>
      </c>
      <c r="I144" s="6"/>
    </row>
    <row r="145" spans="1:9" ht="12.75">
      <c r="A145" s="19"/>
      <c r="G145" s="1"/>
      <c r="H145" s="1"/>
      <c r="I145" s="1"/>
    </row>
    <row r="147" spans="1:14" ht="18.75">
      <c r="A147" s="67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</row>
    <row r="148" spans="1:14" ht="15">
      <c r="A148" s="69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</row>
    <row r="149" spans="1:14" ht="15">
      <c r="A149" s="69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</row>
    <row r="150" spans="1:14" ht="15">
      <c r="A150" s="69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</row>
    <row r="151" spans="1:14" ht="15">
      <c r="A151" s="69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</row>
    <row r="152" spans="1:14" ht="15">
      <c r="A152" s="69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</row>
    <row r="153" spans="1:14" ht="15">
      <c r="A153" s="69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</row>
    <row r="154" spans="1:14" ht="15">
      <c r="A154" s="69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</row>
    <row r="155" spans="1:14" ht="1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</row>
    <row r="156" spans="1:14" ht="15">
      <c r="A156" s="69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</row>
    <row r="157" spans="1:14" ht="15">
      <c r="A157" s="69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</row>
  </sheetData>
  <mergeCells count="10">
    <mergeCell ref="A154:N154"/>
    <mergeCell ref="A155:N155"/>
    <mergeCell ref="A156:N156"/>
    <mergeCell ref="A157:N157"/>
    <mergeCell ref="A148:N148"/>
    <mergeCell ref="A149:N149"/>
    <mergeCell ref="A150:N150"/>
    <mergeCell ref="A151:N151"/>
    <mergeCell ref="A152:N152"/>
    <mergeCell ref="A153:N15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zoomScale="130" zoomScaleNormal="130" workbookViewId="0" topLeftCell="A1"/>
  </sheetViews>
  <sheetFormatPr defaultColWidth="9.140625" defaultRowHeight="12.75"/>
  <cols>
    <col min="1" max="16384" width="9.140625" style="66" customWidth="1"/>
  </cols>
  <sheetData>
    <row r="1" ht="18.75">
      <c r="A1" s="67" t="s">
        <v>166</v>
      </c>
    </row>
    <row r="2" spans="1:14" ht="72" customHeight="1">
      <c r="A2" s="69" t="s">
        <v>159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60" customHeight="1">
      <c r="A3" s="69" t="s">
        <v>164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20.1" customHeight="1">
      <c r="A4" s="69" t="s">
        <v>160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ht="36" customHeight="1">
      <c r="A5" s="69" t="s">
        <v>161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4" ht="120" customHeight="1">
      <c r="A6" s="69" t="s">
        <v>171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36" customHeight="1">
      <c r="A7" s="69" t="s">
        <v>162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4" ht="36" customHeight="1">
      <c r="A8" s="69" t="s">
        <v>157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ht="36" customHeight="1">
      <c r="A9" s="69" t="s">
        <v>158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</row>
    <row r="10" spans="1:14" ht="20.1" customHeight="1">
      <c r="A10" s="69" t="s">
        <v>163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</row>
    <row r="11" spans="1:14" ht="48" customHeight="1">
      <c r="A11" s="71" t="s">
        <v>174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</row>
  </sheetData>
  <mergeCells count="10">
    <mergeCell ref="A11:N11"/>
    <mergeCell ref="A8:N8"/>
    <mergeCell ref="A9:N9"/>
    <mergeCell ref="A10:N10"/>
    <mergeCell ref="A7:N7"/>
    <mergeCell ref="A6:N6"/>
    <mergeCell ref="A2:N2"/>
    <mergeCell ref="A3:N3"/>
    <mergeCell ref="A4:N4"/>
    <mergeCell ref="A5:N5"/>
  </mergeCells>
  <printOptions horizontalCentered="1"/>
  <pageMargins left="0.4724409448818898" right="0.4724409448818898" top="0.4724409448818898" bottom="0.4724409448818898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zoomScale="130" zoomScaleNormal="130" workbookViewId="0" topLeftCell="A1"/>
  </sheetViews>
  <sheetFormatPr defaultColWidth="9.140625" defaultRowHeight="12.75"/>
  <cols>
    <col min="1" max="16384" width="9.140625" style="66" customWidth="1"/>
  </cols>
  <sheetData>
    <row r="1" ht="18.75">
      <c r="A1" s="67" t="s">
        <v>167</v>
      </c>
    </row>
    <row r="2" spans="1:14" ht="72" customHeight="1">
      <c r="A2" s="69" t="s">
        <v>159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60" customHeight="1">
      <c r="A3" s="69" t="s">
        <v>164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20.1" customHeight="1">
      <c r="A4" s="69" t="s">
        <v>160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ht="36" customHeight="1">
      <c r="A5" s="69" t="s">
        <v>161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4" ht="120" customHeight="1">
      <c r="A6" s="69" t="s">
        <v>172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36" customHeight="1">
      <c r="A7" s="69" t="s">
        <v>162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4" ht="36" customHeight="1">
      <c r="A8" s="69" t="s">
        <v>157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ht="36" customHeight="1">
      <c r="A9" s="69" t="s">
        <v>158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</row>
    <row r="10" spans="1:14" ht="20.1" customHeight="1">
      <c r="A10" s="69" t="s">
        <v>163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</row>
    <row r="11" spans="1:14" s="68" customFormat="1" ht="48" customHeight="1">
      <c r="A11" s="69" t="s">
        <v>174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</sheetData>
  <mergeCells count="10">
    <mergeCell ref="A8:N8"/>
    <mergeCell ref="A9:N9"/>
    <mergeCell ref="A10:N10"/>
    <mergeCell ref="A11:N11"/>
    <mergeCell ref="A2:N2"/>
    <mergeCell ref="A3:N3"/>
    <mergeCell ref="A4:N4"/>
    <mergeCell ref="A5:N5"/>
    <mergeCell ref="A6:N6"/>
    <mergeCell ref="A7:N7"/>
  </mergeCells>
  <printOptions horizontalCentered="1"/>
  <pageMargins left="0.4724409448818898" right="0.4724409448818898" top="0.4724409448818898" bottom="0.4724409448818898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zoomScale="130" zoomScaleNormal="130" workbookViewId="0" topLeftCell="A1"/>
  </sheetViews>
  <sheetFormatPr defaultColWidth="9.140625" defaultRowHeight="12.75"/>
  <cols>
    <col min="1" max="16384" width="9.140625" style="66" customWidth="1"/>
  </cols>
  <sheetData>
    <row r="1" ht="18.75">
      <c r="A1" s="67" t="s">
        <v>168</v>
      </c>
    </row>
    <row r="2" spans="1:14" ht="72" customHeight="1">
      <c r="A2" s="69" t="s">
        <v>159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60" customHeight="1">
      <c r="A3" s="69" t="s">
        <v>164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20.1" customHeight="1">
      <c r="A4" s="69" t="s">
        <v>160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ht="36" customHeight="1">
      <c r="A5" s="69" t="s">
        <v>161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4" ht="120" customHeight="1">
      <c r="A6" s="69" t="s">
        <v>173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36" customHeight="1">
      <c r="A7" s="69" t="s">
        <v>162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4" ht="36" customHeight="1">
      <c r="A8" s="69" t="s">
        <v>157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ht="36" customHeight="1">
      <c r="A9" s="69" t="s">
        <v>158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</row>
    <row r="10" spans="1:14" ht="20.1" customHeight="1">
      <c r="A10" s="69" t="s">
        <v>163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</row>
    <row r="11" spans="1:14" ht="48" customHeight="1">
      <c r="A11" s="69" t="s">
        <v>174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</sheetData>
  <mergeCells count="10">
    <mergeCell ref="A8:N8"/>
    <mergeCell ref="A9:N9"/>
    <mergeCell ref="A10:N10"/>
    <mergeCell ref="A11:N11"/>
    <mergeCell ref="A2:N2"/>
    <mergeCell ref="A3:N3"/>
    <mergeCell ref="A4:N4"/>
    <mergeCell ref="A5:N5"/>
    <mergeCell ref="A6:N6"/>
    <mergeCell ref="A7:N7"/>
  </mergeCells>
  <printOptions horizontalCentered="1"/>
  <pageMargins left="0.4724409448818898" right="0.4724409448818898" top="0.4724409448818898" bottom="0.4724409448818898" header="0.31496062992125984" footer="0.31496062992125984"/>
  <pageSetup fitToHeight="0" fitToWidth="1" horizontalDpi="600" verticalDpi="600" orientation="landscape" paperSize="9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qs9jzDPpF5y6B7L7mEW292nx8Y0=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PtmUrPKRk+OJC8ZLWmsO015mayk=</DigestValue>
    </Reference>
  </SignedInfo>
  <SignatureValue>hrRfmkaKILJuc3rRtOIxX3w+x2cSxokpSDLXwEi6Yuoc+lw1xTLPeCXNw8YsSImY4RJsQ+6AnN9n
Rbb+FSsKUex82xifi9HoPFomGM8kEU+CgjAJ0CpkEoSdZxq1bTs9CHdLbYD0VFXcP8bxnnsSbzYb
XlW+k9WYxGzRSD63n6f8WRMrP4Xr1RiMQCNfGkq5p10wUzDM0nHxSiLR5tEzRpfnNpgYkMEmrlol
7MsTun+79DCmHEprk2w/gzY2++9ipMkxzEW37sHjUNxAesr5hhvsTv4QDalhwNAMbLzpn3eS0VK0
ZxfnZSqKPJl6uXTcfFHwdUO7XIpx7DPep7cWXQ==</SignatureValue>
  <KeyInfo>
    <X509Data>
      <X509Certificate>MIIGzTCCBbWgAwIBAgIDF8TBMA0GCSqGSIb3DQEBCwUAMF8xCzAJBgNVBAYTAkNaMSwwKgYDVQQK
DCPEjGVza8OhIHBvxaF0YSwgcy5wLiBbScSMIDQ3MTE0OTgzXTEiMCAGA1UEAxMZUG9zdFNpZ251
bSBRdWFsaWZpZWQgQ0EgMjAeFw0xMzEyMTYxMDEzMTJaFw0xNTAxMDUxMDEzMTJaMIGsMQswCQYD
VQQGEwJDWjE0MDIGA1UECgwrTWVuZGVsb3ZhIHVuaXZlcnppdGEgdiBCcm7EmyBbScSMIDYyMTU2
NDg5XTEoMCYGA1UECwwfT2RkxJtsZW7DrSB2ZcWZZWpuw71jaCB6YWvDoXplazENMAsGA1UECxME
ODE1NTEcMBoGA1UEAxMTSW5nLiBNaXJvc2xhdiBIYW1hbjEQMA4GA1UEBRMHUDM1NDQ5MDCCASIw
DQYJKoZIhvcNAQEBBQADggEPADCCAQoCggEBAOraisajYykCUo5Mxp8ntKk9AmKAsVvqBUcHZO29
ncDa80ZytmnEG/MhTNuvByac8pqM36dHkAiFQIQDJ29Bu8tPV4E9UOunZY9xqKy0js3/lI8PLoA6
O4y9aQIAyoSo0FQHCJLzjZ5YhCjBGvYKl2mQVQOOYJj7Na7S/iylVISrEGTvw7b8s7LUvcJXPvI1
J8zduibDR6iynJSfb+SAJJhSibJijQlwQGHrXrQcVMzskoUSlgmNEUGWjyJr2qc44lTX0Edw+kiL
sBVSPq8Isj92ZtT7tUTxBAXYmf3mcvX3Ul9ddBHDd5ytu2aUHnrRe8yVixwsw+5WcmmPJAebkMcC
AwEAAaOCA0IwggM+MEEGA1UdEQQ6MDiBEGhhbWFuQG1lbmRlbHUuY3qgGQYJKwYBBAHcGQIBoAwT
CjE4MjgzMDM1MjGgCQYDVQQNoAITADCCAQ4GA1UdIASCAQUwggEBMIH+BglngQYBBAEHgVIwgfAw
gccGCCsGAQUFBwICMIG6GoG3VGVudG8ga3ZhbGlmaWtvdmFueSBjZXJ0aWZpa2F0IGJ5bCB2eWRh
biBwb2RsZSB6YWtvbmEgMjI3LzIwMDBTYi4gYSBuYXZhem55Y2ggcHJlZHBpc3UuL1RoaXMgcXVh
bGlmaWVkIGNlcnRpZmljYXRlIHdhcyBpc3N1ZWQgYWNjb3JkaW5nIHRvIExhdyBObyAyMjcvMjAw
MENvbGwuIGFuZCByZWxhdGVkIHJlZ3VsYXRpb25zMCQGCCsGAQUFBwIBFhhodHRwOi8vd3d3LnBv
c3RzaWdudW0uY3owGAYIKwYBBQUHAQMEDDAKMAgGBgQAjkYBATCByAYIKwYBBQUHAQEEgbswgbgw
OwYIKwYBBQUHMAKGL2h0dHA6Ly93d3cucG9zdHNpZ251bS5jei9jcnQvcHNxdWFsaWZpZWRjYTIu
Y3J0MDwGCCsGAQUFBzAChjBodHRwOi8vd3d3Mi5wb3N0c2lnbnVtLmN6L2NydC9wc3F1YWxpZmll
ZGNhMi5jcnQwOwYIKwYBBQUHMAKGL2h0dHA6Ly9wb3N0c2lnbnVtLnR0Yy5jei9jcnQvcHNxdWFs
aWZpZWRjYTIuY3J0MA4GA1UdDwEB/wQEAwIF4DAfBgNVHSMEGDAWgBSJ6EzfiyY5PtckLhIOeufm
J+XWlzCBsQYDVR0fBIGpMIGmMDWgM6Axhi9odHRwOi8vd3d3LnBvc3RzaWdudW0uY3ovY3JsL3Bz
cXVhbGlmaWVkY2EyLmNybDA2oDSgMoYwaHR0cDovL3d3dzIucG9zdHNpZ251bS5jei9jcmwvcHNx
dWFsaWZpZWRjYTIuY3JsMDWgM6Axhi9odHRwOi8vcG9zdHNpZ251bS50dGMuY3ovY3JsL3BzcXVh
bGlmaWVkY2EyLmNybDAdBgNVHQ4EFgQUvuxQ15g/OwqnEzl599uWUyZA5EswDQYJKoZIhvcNAQEL
BQADggEBACmgEDVEMw9GowaiArWsXS/3NJxOjuPRA6ynrS/MyD8sFE5p7wJTvPbOIJcUYVQ6TmNK
6XcrykPWJHfs8GxSRf+08M9fUqw7ETR+K9HAs4lTyM2f291oBnvpx/3QyM+Dw2XhLFcU07VwZ4/h
jGt3UNLB8DzoohCYwhs4vI9R8HxFyQ1V7rY170JA/m5gRTPy08CdSLlLg93GJ5eTtsObl3Yc2shT
ihn8i5lJeEUM15KsflaSgeByx6IQDJak/C6km9oCb0cM7O+hjxDMSoUEFFhJ24qmzWFuzNBWKXZY
oeW6SXA1npsPQiDzlv+U0tAyM+xZ4Hmf6PilTGkNWOoCvxc=</X509Certificate>
    </X509Data>
  </KeyInfo>
  <Object xmlns:mdssi="http://schemas.openxmlformats.org/package/2006/digital-signature" Id="idPackageObject">
    <Manifest>
      <Reference URI="/xl/printerSettings/printerSettings3.bin?ContentType=application/vnd.openxmlformats-officedocument.spreadsheetml.printerSettings">
        <DigestMethod Algorithm="http://www.w3.org/2000/09/xmldsig#sha1"/>
        <DigestValue>n5PPTUioHOzN25qvNoeR80hRzR0=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styles.xml?ContentType=application/vnd.openxmlformats-officedocument.spreadsheetml.styles+xml">
        <DigestMethod Algorithm="http://www.w3.org/2000/09/xmldsig#sha1"/>
        <DigestValue>+oJQsMT1pJnpJOUs9o/jl39UYus=</DigestValue>
      </Reference>
      <Reference URI="/xl/sharedStrings.xml?ContentType=application/vnd.openxmlformats-officedocument.spreadsheetml.sharedStrings+xml">
        <DigestMethod Algorithm="http://www.w3.org/2000/09/xmldsig#sha1"/>
        <DigestValue>GmwFmgO8cH2E29StDvJNPpAe+CI=</DigestValue>
      </Reference>
      <Reference URI="/xl/calcChain.xml?ContentType=application/vnd.openxmlformats-officedocument.spreadsheetml.calcChain+xml">
        <DigestMethod Algorithm="http://www.w3.org/2000/09/xmldsig#sha1"/>
        <DigestValue>ULRp1up9H3k3O1qfTuJD9ZLyqNU=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28Ho4RnIDE+jRXx8A7jFjebs3do=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uXUSm+6dtpXEIVN8MA1WMmarP9M=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n5PPTUioHOzN25qvNoeR80hRzR0=</DigestValue>
      </Reference>
      <Reference URI="/xl/worksheets/sheet1.xml?ContentType=application/vnd.openxmlformats-officedocument.spreadsheetml.worksheet+xml">
        <DigestMethod Algorithm="http://www.w3.org/2000/09/xmldsig#sha1"/>
        <DigestValue>k9ggdI4pMZPGT71PoDPJ+C7MQ4o=</DigestValue>
      </Reference>
      <Reference URI="/xl/worksheets/sheet3.xml?ContentType=application/vnd.openxmlformats-officedocument.spreadsheetml.worksheet+xml">
        <DigestMethod Algorithm="http://www.w3.org/2000/09/xmldsig#sha1"/>
        <DigestValue>3+Serdhg9qAnG1prZj5vhK8EKzY=</DigestValue>
      </Reference>
      <Reference URI="/xl/workbook.xml?ContentType=application/vnd.openxmlformats-officedocument.spreadsheetml.sheet.main+xml">
        <DigestMethod Algorithm="http://www.w3.org/2000/09/xmldsig#sha1"/>
        <DigestValue>T/y3AKe/X3fdeIPFtqv+dUNUgck=</DigestValue>
      </Reference>
      <Reference URI="/xl/worksheets/sheet2.xml?ContentType=application/vnd.openxmlformats-officedocument.spreadsheetml.worksheet+xml">
        <DigestMethod Algorithm="http://www.w3.org/2000/09/xmldsig#sha1"/>
        <DigestValue>bpcLhWoW2dEmv2tqL0pbHmkp2Ng=</DigestValue>
      </Reference>
      <Reference URI="/xl/worksheets/sheet4.xml?ContentType=application/vnd.openxmlformats-officedocument.spreadsheetml.worksheet+xml">
        <DigestMethod Algorithm="http://www.w3.org/2000/09/xmldsig#sha1"/>
        <DigestValue>3W1kPQ3NwtiZzrLerOQuZyr6CiI=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tSTWA4mslFZs44p9elKlG1M8lmE=</DigestValue>
      </Reference>
    </Manifest>
    <SignatureProperties>
      <SignatureProperty Id="idSignatureTime" Target="#idPackageSignature">
        <mdssi:SignatureTime>
          <mdssi:Format>YYYY-MM-DDThh:mm:ssTZD</mdssi:Format>
          <mdssi:Value>2014-01-24T09:21:38Z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2014-01-24T09:21:38Z</xd:SigningTime>
          <xd:SigningCertificate>
            <xd:Cert>
              <xd:CertDigest>
                <DigestMethod Algorithm="http://www.w3.org/2000/09/xmldsig#sha1"/>
                <DigestValue>9KwByzjuoTTdLg/Zjre52MSD3Vg=</DigestValue>
              </xd:CertDigest>
              <xd:IssuerSerial>
                <X509IssuerName>CN=PostSignum Qualified CA 2, O="Česká pošta, s.p. [IČ 47114983]", C=CZ</X509IssuerName>
                <X509SerialNumber>1557697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Vincenc</dc:creator>
  <cp:keywords/>
  <dc:description/>
  <cp:lastModifiedBy>Haman Miroslav</cp:lastModifiedBy>
  <cp:lastPrinted>2014-01-20T12:51:40Z</cp:lastPrinted>
  <dcterms:created xsi:type="dcterms:W3CDTF">1999-12-08T11:21:58Z</dcterms:created>
  <dcterms:modified xsi:type="dcterms:W3CDTF">2014-01-23T11:05:32Z</dcterms:modified>
  <cp:category/>
  <cp:version/>
  <cp:contentType/>
  <cp:contentStatus/>
</cp:coreProperties>
</file>