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<sst xmlns="http://schemas.openxmlformats.org/spreadsheetml/2006/main" count="74" uniqueCount="50">
  <si>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</si>
  <si>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</si>
  <si>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</si>
  <si>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</si>
  <si>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</si>
  <si>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</si>
  <si>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</si>
  <si>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</si>
  <si>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</si>
  <si>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</si>
  <si>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</si>
  <si>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</si>
  <si>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</si>
  <si>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</si>
  <si>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</si>
  <si>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</si>
  <si>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</si>
  <si>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</si>
  <si>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</si>
  <si>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</si>
  <si>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</si>
  <si>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</si>
  <si>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</si>
  <si>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</si>
  <si>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</si>
  <si>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</si>
  <si>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</si>
  <si>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</si>
  <si>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</si>
  <si>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</si>
  <si>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</si>
  <si>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</si>
  <si>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</si>
  <si>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</si>
  <si>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</si>
  <si>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</si>
  <si>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</si>
  <si>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</si>
  <si>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</si>
  <si>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</si>
  <si>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</si>
  <si>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</si>
  <si>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</si>
  <si>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Vyvětvování-oklest - nad 5 m</t>
  </si>
  <si>
    <t>Prořezávky - jehlič. + list. - nad 4 m - mechan.</t>
  </si>
  <si>
    <t>Chemická ochrana MLP proti buření - celoplošně</t>
  </si>
  <si>
    <t>ks</t>
  </si>
  <si>
    <t>ha</t>
  </si>
  <si>
    <t>1,2,3</t>
  </si>
  <si>
    <t>celková cena zakázky 1220500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</si>
</sst>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8"/>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4" fontId="11" fillId="6" borderId="32" xfId="0" applyNumberFormat="1" applyFont="1" applyFill="1" applyBorder="1" applyAlignment="1" applyProtection="1">
      <alignment horizontal="right" vertical="center" indent="2"/>
      <protection locked="0"/>
    </xf>
    <xf numFmtId="3" fontId="11" fillId="6" borderId="52" xfId="0" applyNumberFormat="1" applyFont="1" applyFill="1" applyBorder="1" applyAlignment="1" applyProtection="1">
      <alignment horizontal="right" vertical="center" indent="2"/>
      <protection locked="0"/>
    </xf>
    <xf numFmtId="164"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165" fontId="10" fillId="6" borderId="35" xfId="0" applyNumberFormat="1" applyFont="1" applyFill="1" applyBorder="1" applyAlignment="1">
      <alignment horizontal="right" vertical="center" indent="1"/>
    </xf>
    <xf numFmtId="0" fontId="19" fillId="0" borderId="0" xfId="0" applyFont="1"/>
    <xf numFmtId="3" fontId="11" fillId="0" borderId="61"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62" xfId="0" applyFont="1" applyFill="1" applyBorder="1" applyAlignment="1">
      <alignment horizontal="right" vertical="center" indent="1"/>
    </xf>
    <xf numFmtId="16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2" t="s">
        <v>42</v>
      </c>
      <c r="H1" s="112"/>
      <c r="I1" s="1"/>
    </row>
    <row r="2" spans="1:9" ht="14.25">
      <c r="A2" s="1"/>
      <c r="B2" s="1"/>
      <c r="C2" s="1"/>
      <c r="D2" s="1"/>
      <c r="E2" s="1"/>
      <c r="F2" s="1"/>
      <c r="G2" s="1"/>
      <c r="H2" s="1"/>
      <c r="I2" s="1"/>
    </row>
    <row r="3" spans="1:9" ht="18" customHeight="1">
      <c r="A3" s="1"/>
      <c r="B3" s="1"/>
      <c r="C3" s="1"/>
      <c r="D3" s="1" t="s">
        <v>39</v>
      </c>
      <c r="E3" s="111" t="s">
        <v>39</v>
      </c>
      <c r="F3" s="111"/>
      <c r="G3" s="111" t="s">
        <v>37</v>
      </c>
      <c r="H3" s="111"/>
      <c r="I3" s="1"/>
    </row>
    <row r="4" spans="1:8" ht="15.75">
      <c r="A4" s="1"/>
      <c r="B4" s="1"/>
      <c r="C4" s="1"/>
      <c r="D4" s="1"/>
      <c r="E4" s="114">
        <f>TAB!D29</f>
        <v>45412</v>
      </c>
      <c r="F4" s="115"/>
      <c r="G4" s="86"/>
      <c r="H4" s="87">
        <f>TAB!D28</f>
        <v>124000</v>
      </c>
    </row>
    <row r="5" spans="1:9" ht="15">
      <c r="A5" s="1"/>
      <c r="B5" s="1"/>
      <c r="C5" s="1"/>
      <c r="D5" s="1"/>
      <c r="E5" s="1"/>
      <c r="F5" s="1"/>
      <c r="G5" s="1"/>
      <c r="H5" s="1"/>
      <c r="I5" s="1"/>
    </row>
    <row r="6" spans="1:9" ht="15.75">
      <c r="A6" s="1"/>
      <c r="B6" s="1"/>
      <c r="C6" s="1"/>
      <c r="D6" s="63" t="s">
        <v>16</v>
      </c>
      <c r="E6" s="111" t="s">
        <v>22</v>
      </c>
      <c r="F6" s="111"/>
      <c r="G6" s="1"/>
      <c r="H6" s="86" t="s">
        <v>38</v>
      </c>
      <c r="I6" s="1"/>
    </row>
    <row r="7" spans="1:9" ht="15.75">
      <c r="A7" s="1"/>
      <c r="B7" s="23" t="s">
        <v>16</v>
      </c>
      <c r="C7" s="23"/>
      <c r="D7" s="47" t="s">
        <v>34</v>
      </c>
      <c r="E7" s="109" t="str">
        <f>TAB!D26</f>
        <v>Polesí Vranov</v>
      </c>
      <c r="F7" s="110"/>
      <c r="G7" s="28"/>
      <c r="H7" s="88" t="str">
        <f>TAB!D27</f>
        <v>1,2,3</v>
      </c>
      <c r="I7" s="1"/>
    </row>
    <row r="8" spans="1:9" ht="17.25" customHeight="1" thickBot="1">
      <c r="A8" s="1"/>
      <c r="B8" s="21" t="s">
        <v>15</v>
      </c>
      <c r="C8" s="3"/>
      <c r="D8" s="47"/>
      <c r="E8" s="1"/>
      <c r="F8" s="1"/>
      <c r="G8" s="1"/>
      <c r="H8" s="1"/>
      <c r="I8" s="1"/>
    </row>
    <row r="9" spans="2:10" ht="43.5" thickBot="1">
      <c r="B9" s="14" t="s">
        <v>6</v>
      </c>
      <c r="C9" s="36" t="s">
        <v>7</v>
      </c>
      <c r="D9" s="98" t="s">
        <v>0</v>
      </c>
      <c r="E9" s="53" t="s">
        <v>1</v>
      </c>
      <c r="F9" s="64" t="s">
        <v>3</v>
      </c>
      <c r="G9" s="65" t="s">
        <v>5</v>
      </c>
      <c r="H9" s="65" t="s">
        <v>4</v>
      </c>
      <c r="I9" s="18"/>
      <c r="J9" s="18"/>
    </row>
    <row r="10" spans="2:10" ht="22.5" customHeight="1">
      <c r="B10" s="30" t="s">
        <v>30</v>
      </c>
      <c r="C10" s="37">
        <v>111</v>
      </c>
      <c r="D10" s="120" t="str">
        <f>TAB!D3</f>
        <v>Vyvětvování-oklest - nad 5 m</v>
      </c>
      <c r="E10" s="101" t="str">
        <f>TAB!E3</f>
        <v>ks</v>
      </c>
      <c r="F10" s="107">
        <f>TAB!F3</f>
        <v>630</v>
      </c>
      <c r="G10" s="84"/>
      <c r="H10" s="85">
        <f>F10*ROUND(G10,0)</f>
        <v>0</v>
      </c>
      <c r="I10" s="18"/>
      <c r="J10" s="18"/>
    </row>
    <row r="11" spans="2:10" ht="22.5" customHeight="1" thickBot="1">
      <c r="B11" s="31" t="s">
        <v>30</v>
      </c>
      <c r="C11" s="38">
        <v>411</v>
      </c>
      <c r="D11" s="80" t="str">
        <f>TAB!D4</f>
        <v>Prořezávky - jehlič. + list. - nad 4 m - mechan.</v>
      </c>
      <c r="E11" s="76" t="str">
        <f>TAB!E4</f>
        <v>ha</v>
      </c>
      <c r="F11" s="79">
        <f>TAB!F4</f>
        <v>42.17</v>
      </c>
      <c r="G11" s="77"/>
      <c r="H11" s="78">
        <f aca="true" t="shared" si="0" ref="H11:H31">F11*ROUND(G11,0)</f>
        <v>0</v>
      </c>
      <c r="I11" s="18"/>
      <c r="J11" s="18"/>
    </row>
    <row r="12" spans="2:10" ht="22.5" customHeight="1" thickBot="1">
      <c r="B12" s="32" t="s">
        <v>30</v>
      </c>
      <c r="C12" s="39">
        <v>191</v>
      </c>
      <c r="D12" s="100" t="str">
        <f>TAB!D5</f>
        <v>Chemická ochrana MLP proti buření - celoplošně</v>
      </c>
      <c r="E12" s="102" t="str">
        <f>TAB!E5</f>
        <v>ha</v>
      </c>
      <c r="F12" s="121">
        <f>TAB!F5</f>
        <v>31.35</v>
      </c>
      <c r="G12" s="122"/>
      <c r="H12" s="123">
        <f t="shared" si="0"/>
        <v>0</v>
      </c>
      <c r="I12" s="18"/>
      <c r="J12" s="18"/>
    </row>
    <row r="13" spans="2:10" ht="22.5" customHeight="1" hidden="1">
      <c r="B13" s="29" t="s">
        <v>28</v>
      </c>
      <c r="C13" s="40" t="s">
        <v>29</v>
      </c>
      <c r="D13" s="99">
        <f>TAB!D6</f>
        <v>0</v>
      </c>
      <c r="E13" s="116">
        <f>TAB!E6</f>
        <v>0</v>
      </c>
      <c r="F13" s="117">
        <f>TAB!F6</f>
        <v>0</v>
      </c>
      <c r="G13" s="118"/>
      <c r="H13" s="119">
        <f t="shared" si="0"/>
        <v>0</v>
      </c>
      <c r="I13" s="18"/>
      <c r="J13" s="18"/>
    </row>
    <row r="14" spans="2:10" ht="22.5" customHeight="1" hidden="1">
      <c r="B14" s="29" t="s">
        <v>25</v>
      </c>
      <c r="C14" s="41">
        <v>111</v>
      </c>
      <c r="D14" s="80">
        <f>TAB!D7</f>
        <v>0</v>
      </c>
      <c r="E14" s="76">
        <f>TAB!E7</f>
        <v>0</v>
      </c>
      <c r="F14" s="79">
        <f>TAB!F7</f>
        <v>0</v>
      </c>
      <c r="G14" s="77"/>
      <c r="H14" s="78">
        <f t="shared" si="0"/>
        <v>0</v>
      </c>
      <c r="I14" s="18"/>
      <c r="J14" s="18"/>
    </row>
    <row r="15" spans="2:10" ht="22.5" customHeight="1" hidden="1">
      <c r="B15" s="29" t="s">
        <v>25</v>
      </c>
      <c r="C15" s="40">
        <v>121</v>
      </c>
      <c r="D15" s="80">
        <f>TAB!D8</f>
        <v>0</v>
      </c>
      <c r="E15" s="76">
        <f>TAB!E8</f>
        <v>0</v>
      </c>
      <c r="F15" s="79">
        <f>TAB!F8</f>
        <v>0</v>
      </c>
      <c r="G15" s="77"/>
      <c r="H15" s="78">
        <f t="shared" si="0"/>
        <v>0</v>
      </c>
      <c r="I15" s="19"/>
      <c r="J15" s="18"/>
    </row>
    <row r="16" spans="2:10" ht="22.5" customHeight="1" hidden="1">
      <c r="B16" s="29" t="s">
        <v>25</v>
      </c>
      <c r="C16" s="40">
        <v>131</v>
      </c>
      <c r="D16" s="80">
        <f>TAB!D9</f>
        <v>0</v>
      </c>
      <c r="E16" s="76">
        <f>TAB!E9</f>
        <v>0</v>
      </c>
      <c r="F16" s="79">
        <f>TAB!F9</f>
        <v>0</v>
      </c>
      <c r="G16" s="77"/>
      <c r="H16" s="78">
        <f t="shared" si="0"/>
        <v>0</v>
      </c>
      <c r="I16" s="18"/>
      <c r="J16" s="18"/>
    </row>
    <row r="17" spans="2:10" ht="22.5" customHeight="1" hidden="1">
      <c r="B17" s="29" t="s">
        <v>25</v>
      </c>
      <c r="C17" s="40">
        <v>141</v>
      </c>
      <c r="D17" s="80">
        <f>TAB!D10</f>
        <v>0</v>
      </c>
      <c r="E17" s="76">
        <f>TAB!E10</f>
        <v>0</v>
      </c>
      <c r="F17" s="79">
        <f>TAB!F10</f>
        <v>0</v>
      </c>
      <c r="G17" s="77"/>
      <c r="H17" s="78">
        <f t="shared" si="0"/>
        <v>0</v>
      </c>
      <c r="I17" s="18"/>
      <c r="J17" s="18"/>
    </row>
    <row r="18" spans="2:10" ht="22.5" customHeight="1" hidden="1">
      <c r="B18" s="29" t="s">
        <v>26</v>
      </c>
      <c r="C18" s="40">
        <v>21</v>
      </c>
      <c r="D18" s="80">
        <f>TAB!D11</f>
        <v>0</v>
      </c>
      <c r="E18" s="76">
        <f>TAB!E11</f>
        <v>0</v>
      </c>
      <c r="F18" s="79">
        <f>TAB!F11</f>
        <v>0</v>
      </c>
      <c r="G18" s="77"/>
      <c r="H18" s="78">
        <f t="shared" si="0"/>
        <v>0</v>
      </c>
      <c r="I18" s="18"/>
      <c r="J18" s="18"/>
    </row>
    <row r="19" spans="2:10" ht="22.5" customHeight="1" hidden="1">
      <c r="B19" s="29" t="s">
        <v>26</v>
      </c>
      <c r="C19" s="40" t="s">
        <v>27</v>
      </c>
      <c r="D19" s="80">
        <f>TAB!D12</f>
        <v>0</v>
      </c>
      <c r="E19" s="76">
        <f>TAB!E12</f>
        <v>0</v>
      </c>
      <c r="F19" s="79">
        <f>TAB!F12</f>
        <v>0</v>
      </c>
      <c r="G19" s="77"/>
      <c r="H19" s="78">
        <f t="shared" si="0"/>
        <v>0</v>
      </c>
      <c r="I19" s="19"/>
      <c r="J19" s="18"/>
    </row>
    <row r="20" spans="2:10" ht="22.5" customHeight="1" hidden="1">
      <c r="B20" s="29" t="s">
        <v>26</v>
      </c>
      <c r="C20" s="40">
        <v>131</v>
      </c>
      <c r="D20" s="80">
        <f>TAB!D13</f>
        <v>0</v>
      </c>
      <c r="E20" s="76">
        <f>TAB!E13</f>
        <v>0</v>
      </c>
      <c r="F20" s="79">
        <f>TAB!F13</f>
        <v>0</v>
      </c>
      <c r="G20" s="77"/>
      <c r="H20" s="78">
        <f t="shared" si="0"/>
        <v>0</v>
      </c>
      <c r="I20" s="18"/>
      <c r="J20" s="18"/>
    </row>
    <row r="21" spans="2:10" ht="22.5" customHeight="1" hidden="1">
      <c r="B21" s="29" t="s">
        <v>26</v>
      </c>
      <c r="C21" s="40">
        <v>431</v>
      </c>
      <c r="D21" s="80">
        <f>TAB!D14</f>
        <v>0</v>
      </c>
      <c r="E21" s="76">
        <f>TAB!E14</f>
        <v>0</v>
      </c>
      <c r="F21" s="79">
        <f>TAB!F14</f>
        <v>0</v>
      </c>
      <c r="G21" s="77"/>
      <c r="H21" s="78">
        <f t="shared" si="0"/>
        <v>0</v>
      </c>
      <c r="I21" s="18"/>
      <c r="J21" s="18"/>
    </row>
    <row r="22" spans="2:10" ht="22.5" customHeight="1" hidden="1">
      <c r="B22" s="29" t="s">
        <v>31</v>
      </c>
      <c r="C22" s="40" t="s">
        <v>30</v>
      </c>
      <c r="D22" s="80">
        <f>TAB!D15</f>
        <v>0</v>
      </c>
      <c r="E22" s="76">
        <f>TAB!E15</f>
        <v>0</v>
      </c>
      <c r="F22" s="79">
        <f>TAB!F15</f>
        <v>0</v>
      </c>
      <c r="G22" s="77"/>
      <c r="H22" s="78">
        <f t="shared" si="0"/>
        <v>0</v>
      </c>
      <c r="I22" s="18"/>
      <c r="J22" s="18"/>
    </row>
    <row r="23" spans="2:10" ht="22.5" customHeight="1" hidden="1" thickBot="1">
      <c r="B23" s="33" t="s">
        <v>27</v>
      </c>
      <c r="C23" s="42">
        <v>321</v>
      </c>
      <c r="D23" s="80">
        <f>TAB!D16</f>
        <v>0</v>
      </c>
      <c r="E23" s="76">
        <f>TAB!E16</f>
        <v>0</v>
      </c>
      <c r="F23" s="79">
        <f>TAB!F16</f>
        <v>0</v>
      </c>
      <c r="G23" s="77"/>
      <c r="H23" s="78">
        <f t="shared" si="0"/>
        <v>0</v>
      </c>
      <c r="I23" s="18"/>
      <c r="J23" s="18"/>
    </row>
    <row r="24" spans="2:10" ht="22.5" customHeight="1" hidden="1">
      <c r="B24" s="30" t="s">
        <v>27</v>
      </c>
      <c r="C24" s="43">
        <v>351</v>
      </c>
      <c r="D24" s="80">
        <f>TAB!D17</f>
        <v>0</v>
      </c>
      <c r="E24" s="76">
        <f>TAB!E17</f>
        <v>0</v>
      </c>
      <c r="F24" s="81">
        <f>TAB!F17</f>
        <v>0</v>
      </c>
      <c r="G24" s="82"/>
      <c r="H24" s="83">
        <f t="shared" si="0"/>
        <v>0</v>
      </c>
      <c r="I24" s="18"/>
      <c r="J24" s="18"/>
    </row>
    <row r="25" spans="2:10" ht="22.5" customHeight="1" hidden="1">
      <c r="B25" s="29" t="s">
        <v>27</v>
      </c>
      <c r="C25" s="40">
        <v>421</v>
      </c>
      <c r="D25" s="80">
        <f>TAB!D18</f>
        <v>0</v>
      </c>
      <c r="E25" s="76">
        <f>TAB!E18</f>
        <v>0</v>
      </c>
      <c r="F25" s="70">
        <f>TAB!F18</f>
        <v>0</v>
      </c>
      <c r="G25" s="71"/>
      <c r="H25" s="72">
        <f t="shared" si="0"/>
        <v>0</v>
      </c>
      <c r="I25" s="18"/>
      <c r="J25" s="18"/>
    </row>
    <row r="26" spans="2:10" ht="22.5" customHeight="1" hidden="1">
      <c r="B26" s="29" t="s">
        <v>27</v>
      </c>
      <c r="C26" s="40">
        <v>451</v>
      </c>
      <c r="D26" s="80">
        <f>TAB!D19</f>
        <v>0</v>
      </c>
      <c r="E26" s="76">
        <f>TAB!E19</f>
        <v>0</v>
      </c>
      <c r="F26" s="70">
        <f>TAB!F19</f>
        <v>0</v>
      </c>
      <c r="G26" s="71"/>
      <c r="H26" s="72">
        <f t="shared" si="0"/>
        <v>0</v>
      </c>
      <c r="I26" s="19"/>
      <c r="J26" s="18"/>
    </row>
    <row r="27" spans="2:10" ht="22.5" customHeight="1" hidden="1">
      <c r="B27" s="29" t="s">
        <v>27</v>
      </c>
      <c r="C27" s="40">
        <v>521</v>
      </c>
      <c r="D27" s="80">
        <f>TAB!D20</f>
        <v>0</v>
      </c>
      <c r="E27" s="76">
        <f>TAB!E20</f>
        <v>0</v>
      </c>
      <c r="F27" s="70">
        <f>TAB!F20</f>
        <v>0</v>
      </c>
      <c r="G27" s="71"/>
      <c r="H27" s="72">
        <f t="shared" si="0"/>
        <v>0</v>
      </c>
      <c r="I27" s="18"/>
      <c r="J27" s="18"/>
    </row>
    <row r="28" spans="2:10" ht="22.5" customHeight="1" hidden="1" thickBot="1">
      <c r="B28" s="31" t="s">
        <v>27</v>
      </c>
      <c r="C28" s="44" t="s">
        <v>33</v>
      </c>
      <c r="D28" s="80">
        <f>TAB!D21</f>
        <v>0</v>
      </c>
      <c r="E28" s="76">
        <f>TAB!E21</f>
        <v>0</v>
      </c>
      <c r="F28" s="70">
        <f>TAB!F21</f>
        <v>0</v>
      </c>
      <c r="G28" s="71"/>
      <c r="H28" s="72">
        <f t="shared" si="0"/>
        <v>0</v>
      </c>
      <c r="I28" s="18"/>
      <c r="J28" s="18"/>
    </row>
    <row r="29" spans="2:10" ht="22.5" customHeight="1" hidden="1" thickBot="1">
      <c r="B29" s="35" t="s">
        <v>32</v>
      </c>
      <c r="C29" s="45">
        <v>311</v>
      </c>
      <c r="D29" s="80">
        <f>TAB!D22</f>
        <v>0</v>
      </c>
      <c r="E29" s="76">
        <f>TAB!E22</f>
        <v>0</v>
      </c>
      <c r="F29" s="70">
        <f>TAB!F22</f>
        <v>0</v>
      </c>
      <c r="G29" s="71"/>
      <c r="H29" s="72">
        <f t="shared" si="0"/>
        <v>0</v>
      </c>
      <c r="I29" s="18"/>
      <c r="J29" s="18"/>
    </row>
    <row r="30" spans="2:10" ht="22.5" customHeight="1" hidden="1" thickBot="1">
      <c r="B30" s="35"/>
      <c r="C30" s="45"/>
      <c r="D30" s="80">
        <f>TAB!D23</f>
        <v>0</v>
      </c>
      <c r="E30" s="76">
        <f>TAB!E23</f>
        <v>0</v>
      </c>
      <c r="F30" s="70">
        <f>TAB!F23</f>
        <v>0</v>
      </c>
      <c r="G30" s="96"/>
      <c r="H30" s="97"/>
      <c r="I30" s="18"/>
      <c r="J30" s="18"/>
    </row>
    <row r="31" spans="2:10" ht="22.5" customHeight="1" hidden="1" thickBot="1">
      <c r="B31" s="34" t="s">
        <v>32</v>
      </c>
      <c r="C31" s="46">
        <v>591</v>
      </c>
      <c r="D31" s="100">
        <f>TAB!D24</f>
        <v>0</v>
      </c>
      <c r="E31" s="102">
        <f>TAB!E24</f>
        <v>0</v>
      </c>
      <c r="F31" s="73">
        <f>TAB!F24</f>
        <v>0</v>
      </c>
      <c r="G31" s="74"/>
      <c r="H31" s="75">
        <f t="shared" si="0"/>
        <v>0</v>
      </c>
      <c r="I31" s="18"/>
      <c r="J31" s="18">
        <f>IF(G31&gt;0,1,0)</f>
        <v>0</v>
      </c>
    </row>
    <row r="32" spans="2:10" ht="15" thickBot="1">
      <c r="B32" s="1"/>
      <c r="C32" s="1"/>
      <c r="D32" s="1"/>
      <c r="E32" s="1"/>
      <c r="F32" s="1"/>
      <c r="G32" s="1"/>
      <c r="H32" s="1"/>
      <c r="I32" s="20"/>
      <c r="J32" s="18"/>
    </row>
    <row r="33" spans="2:10" ht="24" customHeight="1">
      <c r="B33" s="4" t="s">
        <v>11</v>
      </c>
      <c r="C33" s="5"/>
      <c r="D33" s="68" t="s">
        <v>35</v>
      </c>
      <c r="E33" s="5"/>
      <c r="F33" s="5"/>
      <c r="G33" s="5"/>
      <c r="H33" s="25">
        <f>IF(COUNT(TAB!F3:F24)=COUNT(G10:G31),SUM(H10:H31),0)</f>
        <v>0</v>
      </c>
      <c r="J33" s="15"/>
    </row>
    <row r="34" spans="2:10" ht="23.25" customHeight="1">
      <c r="B34" s="6" t="s">
        <v>2</v>
      </c>
      <c r="C34" s="7"/>
      <c r="D34" s="69" t="s">
        <v>2</v>
      </c>
      <c r="E34" s="7"/>
      <c r="F34" s="12" t="s">
        <v>10</v>
      </c>
      <c r="G34" s="16"/>
      <c r="H34" s="26">
        <f>IF(G34=J34,H33*0.21,0)</f>
        <v>0</v>
      </c>
      <c r="J34" s="15" t="s">
        <v>8</v>
      </c>
    </row>
    <row r="35" spans="2:10" ht="23.25" customHeight="1" thickBot="1">
      <c r="B35" s="8" t="s">
        <v>14</v>
      </c>
      <c r="C35" s="9"/>
      <c r="D35" s="67" t="s">
        <v>36</v>
      </c>
      <c r="E35" s="9"/>
      <c r="F35" s="9"/>
      <c r="G35" s="9"/>
      <c r="H35" s="27">
        <f>H33+H34</f>
        <v>0</v>
      </c>
      <c r="J35" s="15" t="s">
        <v>9</v>
      </c>
    </row>
    <row r="36" spans="2:10" ht="15">
      <c r="B36" s="10"/>
      <c r="C36" s="10"/>
      <c r="D36" s="10"/>
      <c r="E36" s="10"/>
      <c r="F36" s="10"/>
      <c r="G36" s="10"/>
      <c r="J36" s="17"/>
    </row>
    <row r="37" spans="2:14" ht="35.25" customHeight="1">
      <c r="B37" s="108" t="s">
        <v>12</v>
      </c>
      <c r="C37" s="108"/>
      <c r="D37" s="108"/>
      <c r="E37" s="108"/>
      <c r="F37" s="108"/>
      <c r="G37" s="108"/>
      <c r="H37" s="108"/>
      <c r="I37" s="108"/>
      <c r="J37" s="11"/>
      <c r="K37" s="11"/>
      <c r="L37" s="11"/>
      <c r="M37" s="11"/>
      <c r="N37" s="11"/>
    </row>
    <row r="38" spans="2:9" ht="31.5" customHeight="1">
      <c r="B38" s="13" t="s">
        <v>13</v>
      </c>
      <c r="D38" s="113"/>
      <c r="E38" s="113"/>
      <c r="F38" s="113"/>
      <c r="G38" s="113"/>
      <c r="H38" s="113"/>
      <c r="I38" s="113"/>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105" t="s">
        <v>46</v>
      </c>
      <c r="F3" s="90">
        <v>630</v>
      </c>
      <c r="I3" t="s">
        <v>18</v>
      </c>
      <c r="L3">
        <v>1</v>
      </c>
    </row>
    <row r="4" spans="2:12" ht="20.25" customHeight="1">
      <c r="B4" s="52"/>
      <c r="C4" s="52"/>
      <c r="D4" s="55" t="s">
        <v>44</v>
      </c>
      <c r="E4" s="56" t="s">
        <v>47</v>
      </c>
      <c r="F4" s="57">
        <v>42.17</v>
      </c>
      <c r="I4" t="s">
        <v>19</v>
      </c>
      <c r="L4">
        <v>2</v>
      </c>
    </row>
    <row r="5" spans="2:12" ht="20.25" customHeight="1">
      <c r="B5" s="52"/>
      <c r="C5" s="52"/>
      <c r="D5" s="55" t="s">
        <v>45</v>
      </c>
      <c r="E5" s="56" t="s">
        <v>47</v>
      </c>
      <c r="F5" s="57">
        <v>31.35</v>
      </c>
      <c r="I5" t="s">
        <v>20</v>
      </c>
      <c r="L5">
        <v>3</v>
      </c>
    </row>
    <row r="6" spans="2:12" ht="20.25" customHeight="1">
      <c r="B6" s="52"/>
      <c r="C6" s="54"/>
      <c r="D6" s="55"/>
      <c r="E6" s="56"/>
      <c r="F6" s="89"/>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6"/>
    </row>
    <row r="26" spans="3:4" ht="15">
      <c r="C26" t="s">
        <v>21</v>
      </c>
      <c r="D26" s="24" t="s">
        <v>18</v>
      </c>
    </row>
    <row r="27" spans="3:4" ht="15">
      <c r="C27" t="s">
        <v>23</v>
      </c>
      <c r="D27" s="103" t="s">
        <v>48</v>
      </c>
    </row>
    <row r="28" spans="3:4" ht="15">
      <c r="C28" t="s">
        <v>40</v>
      </c>
      <c r="D28">
        <v>124000</v>
      </c>
    </row>
    <row r="29" spans="3:4" ht="15">
      <c r="C29" t="s">
        <v>41</v>
      </c>
      <c r="D29" s="104">
        <v>45412</v>
      </c>
    </row>
    <row r="31" ht="23.25">
      <c r="D31" s="106" t="s">
        <v>49</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2023-11-29T15:02:56Z</dcterms:modified>
  <cp:category/>
  <cp:version/>
  <cp:contentType/>
  <cp:contentStatus/>
</cp:coreProperties>
</file>