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28680" yWindow="65416" windowWidth="29040" windowHeight="15720" activeTab="0"/>
  </bookViews>
  <sheets>
    <sheet name="dílčí část 2_rekce obálk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<sst xmlns="http://schemas.openxmlformats.org/spreadsheetml/2006/main" count="62" uniqueCount="32">
  <si>
    <t>Příloha</t>
  </si>
  <si>
    <t>Část plnění</t>
  </si>
  <si>
    <t>Cena části plnění vyjádřená % z ceny díla v SoD</t>
  </si>
  <si>
    <t>Fakturace</t>
  </si>
  <si>
    <t xml:space="preserve">Zádržné v Kč bez DPH </t>
  </si>
  <si>
    <t>Podmínky uvolnění zádržného</t>
  </si>
  <si>
    <t>-</t>
  </si>
  <si>
    <t>Výkon AD</t>
  </si>
  <si>
    <t>Milník</t>
  </si>
  <si>
    <t>Zádržné není uplatněno</t>
  </si>
  <si>
    <t>Cena části plnění z ceny díla v SoD vyjádřená v Kč bez DPH (bez zádržného)</t>
  </si>
  <si>
    <t>Cena části plnění z ceny díla v SoD vyjádřená v Kč bez DPH (včetně zádržného)</t>
  </si>
  <si>
    <t>DSP</t>
  </si>
  <si>
    <t>Stavební povolení s nabytím PM</t>
  </si>
  <si>
    <t>Součinnost</t>
  </si>
  <si>
    <t>Projednání DSP + podání žádosti na SÚ nebo vyjádření SÚ, že povolení není potřeba</t>
  </si>
  <si>
    <t xml:space="preserve">Zhotovitel stavby vystaví faktury ve výši 35 % z ceny díla </t>
  </si>
  <si>
    <t>Zhotovitel stavby vystaví faktury ve výši 70 % z ceny díla</t>
  </si>
  <si>
    <t>Protokolární předání a převzetí díla</t>
  </si>
  <si>
    <t>Zabezpečení vstupních podkladů</t>
  </si>
  <si>
    <t>Odstranění poslední vady a nedodělku</t>
  </si>
  <si>
    <t xml:space="preserve">Dokončení poslední vady a nedodělku díla </t>
  </si>
  <si>
    <t>DSP (tj. dokumentace pro stavební povolení + inženýrská činnost)</t>
  </si>
  <si>
    <t>Po dokončení části plnění</t>
  </si>
  <si>
    <t>DPS (tj. dokumentace pro provádění stavby vč. soupisů prací… (R + VV))</t>
  </si>
  <si>
    <t>Po dokončení DSP a podání žádosti na SÚ / doručení  vyjádření SÚ</t>
  </si>
  <si>
    <t>Po projednání DSP a podání žádosti na SÚ / doručení vyjádření SÚ</t>
  </si>
  <si>
    <t>Po doručení dokladu o nabytí PM SP objednatelem</t>
  </si>
  <si>
    <t>Po dokončení milníku DPS + (R+VV) = předání soupisů prací, dodávek a služeb, při splnění milníku předání DPS</t>
  </si>
  <si>
    <t xml:space="preserve">DPS + (R+VV) </t>
  </si>
  <si>
    <t xml:space="preserve">Po ukončení zadávacího řízení na výběr zhotovitele díla (= obálky budovy) </t>
  </si>
  <si>
    <t>Nabídková cena v Kč bez DPH (pro dílčí část 2: Rekce obálky budovy)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</si>
</sst>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3" fillId="2" borderId="0" xfId="0" applyNumberFormat="1" applyFont="1" applyFill="1"/>
    <xf numFmtId="44" fontId="0" fillId="0" borderId="0" xfId="0" applyNumberFormat="1"/>
    <xf numFmtId="164" fontId="0" fillId="0" borderId="0" xfId="0" applyNumberFormat="1"/>
    <xf numFmtId="0" fontId="2" fillId="3" borderId="0" xfId="0" applyFont="1" applyFill="1" applyAlignment="1">
      <alignment wrapText="1"/>
    </xf>
    <xf numFmtId="164" fontId="2" fillId="3" borderId="0" xfId="20" applyNumberFormat="1" applyFont="1" applyFill="1"/>
    <xf numFmtId="164" fontId="3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4" fillId="0" borderId="5" xfId="2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44" fontId="0" fillId="0" borderId="4" xfId="20" applyFont="1" applyBorder="1" applyAlignment="1">
      <alignment horizontal="center" vertical="center" wrapText="1"/>
    </xf>
    <xf numFmtId="44" fontId="0" fillId="0" borderId="8" xfId="20" applyFont="1" applyBorder="1" applyAlignment="1">
      <alignment horizontal="center" vertical="center" wrapText="1"/>
    </xf>
    <xf numFmtId="44" fontId="0" fillId="0" borderId="7" xfId="20" applyFont="1" applyBorder="1" applyAlignment="1">
      <alignment horizontal="center" vertical="center" wrapText="1"/>
    </xf>
    <xf numFmtId="44" fontId="0" fillId="0" borderId="5" xfId="20" applyFont="1" applyBorder="1" applyAlignment="1">
      <alignment horizontal="center" vertical="center" wrapText="1"/>
    </xf>
    <xf numFmtId="44" fontId="0" fillId="0" borderId="5" xfId="20" applyFont="1" applyBorder="1" applyAlignment="1">
      <alignment horizontal="center" vertical="center" wrapText="1"/>
    </xf>
    <xf numFmtId="44" fontId="0" fillId="0" borderId="8" xfId="20" applyFont="1" applyFill="1" applyBorder="1" applyAlignment="1">
      <alignment horizontal="center" vertical="center" wrapText="1"/>
    </xf>
    <xf numFmtId="44" fontId="0" fillId="0" borderId="9" xfId="2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4" fontId="0" fillId="0" borderId="3" xfId="20" applyFont="1" applyBorder="1" applyAlignment="1">
      <alignment horizontal="center" vertical="center" wrapText="1"/>
    </xf>
    <xf numFmtId="44" fontId="0" fillId="0" borderId="15" xfId="2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/>
    </xf>
    <xf numFmtId="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="80" zoomScaleNormal="80" workbookViewId="0" topLeftCell="A1">
      <selection activeCell="E1" sqref="E1"/>
    </sheetView>
  </sheetViews>
  <sheetFormatPr defaultColWidth="9.140625" defaultRowHeight="15"/>
  <cols>
    <col min="1" max="1" width="20.7109375" style="0" customWidth="1"/>
    <col min="2" max="2" width="18.421875" style="0" customWidth="1"/>
    <col min="3" max="3" width="19.00390625" style="0" customWidth="1"/>
    <col min="4" max="5" width="22.7109375" style="0" customWidth="1"/>
    <col min="6" max="6" width="20.8515625" style="0" customWidth="1"/>
    <col min="7" max="7" width="35.140625" style="0" customWidth="1"/>
    <col min="8" max="8" width="34.140625" style="0" customWidth="1"/>
    <col min="9" max="9" width="21.00390625" style="0" customWidth="1"/>
    <col min="10" max="10" width="57.140625" style="0" customWidth="1"/>
  </cols>
  <sheetData>
    <row r="1" spans="1:2" ht="60.75" thickBot="1">
      <c r="A1" s="5" t="s">
        <v>31</v>
      </c>
      <c r="B1" s="6"/>
    </row>
    <row r="2" spans="1:10" ht="49.5" customHeight="1" thickBot="1">
      <c r="A2" s="32" t="s">
        <v>0</v>
      </c>
      <c r="B2" s="33" t="s">
        <v>1</v>
      </c>
      <c r="C2" s="33" t="s">
        <v>8</v>
      </c>
      <c r="D2" s="69" t="s">
        <v>2</v>
      </c>
      <c r="E2" s="70"/>
      <c r="F2" s="33" t="s">
        <v>3</v>
      </c>
      <c r="G2" s="34" t="s">
        <v>11</v>
      </c>
      <c r="H2" s="34" t="s">
        <v>10</v>
      </c>
      <c r="I2" s="33" t="s">
        <v>4</v>
      </c>
      <c r="J2" s="40" t="s">
        <v>5</v>
      </c>
    </row>
    <row r="3" spans="1:10" ht="45.75" thickBot="1">
      <c r="A3" s="1">
        <v>1</v>
      </c>
      <c r="B3" s="11" t="s">
        <v>19</v>
      </c>
      <c r="C3" s="12" t="s">
        <v>6</v>
      </c>
      <c r="D3" s="13">
        <v>0.02</v>
      </c>
      <c r="E3" s="13" t="s">
        <v>6</v>
      </c>
      <c r="F3" s="12" t="s">
        <v>23</v>
      </c>
      <c r="G3" s="14">
        <f>B1*(2%)</f>
        <v>0</v>
      </c>
      <c r="H3" s="10" t="s">
        <v>6</v>
      </c>
      <c r="I3" s="53" t="s">
        <v>6</v>
      </c>
      <c r="J3" s="41" t="s">
        <v>9</v>
      </c>
    </row>
    <row r="4" spans="1:10" ht="60" customHeight="1">
      <c r="A4" s="71">
        <v>2</v>
      </c>
      <c r="B4" s="85" t="s">
        <v>22</v>
      </c>
      <c r="C4" s="16" t="s">
        <v>12</v>
      </c>
      <c r="D4" s="88">
        <v>0.42</v>
      </c>
      <c r="E4" s="17">
        <v>0.9</v>
      </c>
      <c r="F4" s="46" t="s">
        <v>25</v>
      </c>
      <c r="G4" s="15">
        <f>B1*(42%)*(90%)</f>
        <v>0</v>
      </c>
      <c r="H4" s="28" t="s">
        <v>6</v>
      </c>
      <c r="I4" s="54" t="s">
        <v>6</v>
      </c>
      <c r="J4" s="60" t="s">
        <v>9</v>
      </c>
    </row>
    <row r="5" spans="1:10" ht="60" customHeight="1">
      <c r="A5" s="83"/>
      <c r="B5" s="86"/>
      <c r="C5" s="18" t="s">
        <v>15</v>
      </c>
      <c r="D5" s="89"/>
      <c r="E5" s="19">
        <v>0.05</v>
      </c>
      <c r="F5" s="47" t="s">
        <v>26</v>
      </c>
      <c r="G5" s="27">
        <f>B1*(42%)*(5%)</f>
        <v>0</v>
      </c>
      <c r="H5" s="28" t="s">
        <v>6</v>
      </c>
      <c r="I5" s="54" t="s">
        <v>6</v>
      </c>
      <c r="J5" s="42" t="s">
        <v>9</v>
      </c>
    </row>
    <row r="6" spans="1:10" ht="45.75" customHeight="1" thickBot="1">
      <c r="A6" s="84"/>
      <c r="B6" s="87"/>
      <c r="C6" s="20" t="s">
        <v>13</v>
      </c>
      <c r="D6" s="90"/>
      <c r="E6" s="19">
        <v>0.05</v>
      </c>
      <c r="F6" s="20" t="s">
        <v>27</v>
      </c>
      <c r="G6" s="44">
        <f>B1*(42%)*(5%)</f>
        <v>0</v>
      </c>
      <c r="H6" s="45" t="s">
        <v>6</v>
      </c>
      <c r="I6" s="55" t="s">
        <v>6</v>
      </c>
      <c r="J6" s="42" t="s">
        <v>9</v>
      </c>
    </row>
    <row r="7" spans="1:10" ht="122.25" customHeight="1" thickBot="1">
      <c r="A7" s="71">
        <v>3</v>
      </c>
      <c r="B7" s="74" t="s">
        <v>24</v>
      </c>
      <c r="C7" s="91" t="s">
        <v>29</v>
      </c>
      <c r="D7" s="94">
        <v>0.37</v>
      </c>
      <c r="E7" s="96" t="s">
        <v>6</v>
      </c>
      <c r="F7" s="91" t="s">
        <v>28</v>
      </c>
      <c r="G7" s="61">
        <f>B1*(37%)</f>
        <v>0</v>
      </c>
      <c r="H7" s="61">
        <f aca="true" t="shared" si="0" ref="H7">G7-I7</f>
        <v>0</v>
      </c>
      <c r="I7" s="63">
        <f aca="true" t="shared" si="1" ref="I7">G7*(10%)</f>
        <v>0</v>
      </c>
      <c r="J7" s="65" t="s">
        <v>20</v>
      </c>
    </row>
    <row r="8" spans="1:10" ht="51.75" customHeight="1" thickBot="1">
      <c r="A8" s="84"/>
      <c r="B8" s="93"/>
      <c r="C8" s="92"/>
      <c r="D8" s="95"/>
      <c r="E8" s="97"/>
      <c r="F8" s="92"/>
      <c r="G8" s="62"/>
      <c r="H8" s="62"/>
      <c r="I8" s="64"/>
      <c r="J8" s="65"/>
    </row>
    <row r="9" spans="1:10" ht="60" customHeight="1" thickBot="1">
      <c r="A9" s="8">
        <v>5</v>
      </c>
      <c r="B9" s="9" t="s">
        <v>14</v>
      </c>
      <c r="C9" s="48"/>
      <c r="D9" s="49">
        <v>0.02</v>
      </c>
      <c r="E9" s="49" t="s">
        <v>6</v>
      </c>
      <c r="F9" s="50" t="s">
        <v>30</v>
      </c>
      <c r="G9" s="51">
        <f>B1*(2%)</f>
        <v>0</v>
      </c>
      <c r="H9" s="52" t="s">
        <v>6</v>
      </c>
      <c r="I9" s="56" t="s">
        <v>6</v>
      </c>
      <c r="J9" s="41" t="s">
        <v>9</v>
      </c>
    </row>
    <row r="10" spans="1:10" ht="45">
      <c r="A10" s="71">
        <v>6</v>
      </c>
      <c r="B10" s="74" t="s">
        <v>7</v>
      </c>
      <c r="C10" s="77" t="s">
        <v>6</v>
      </c>
      <c r="D10" s="80">
        <v>0.17</v>
      </c>
      <c r="E10" s="25">
        <v>0.04</v>
      </c>
      <c r="F10" s="23" t="s">
        <v>16</v>
      </c>
      <c r="G10" s="21">
        <f>B1*(4%)</f>
        <v>0</v>
      </c>
      <c r="H10" s="29" t="s">
        <v>6</v>
      </c>
      <c r="I10" s="57" t="s">
        <v>6</v>
      </c>
      <c r="J10" s="43" t="s">
        <v>9</v>
      </c>
    </row>
    <row r="11" spans="1:10" ht="45.75" customHeight="1">
      <c r="A11" s="72"/>
      <c r="B11" s="75"/>
      <c r="C11" s="78"/>
      <c r="D11" s="81"/>
      <c r="E11" s="26">
        <v>0.04</v>
      </c>
      <c r="F11" s="24" t="s">
        <v>17</v>
      </c>
      <c r="G11" s="22">
        <f>B1*(4%)</f>
        <v>0</v>
      </c>
      <c r="H11" s="30" t="s">
        <v>6</v>
      </c>
      <c r="I11" s="58" t="s">
        <v>6</v>
      </c>
      <c r="J11" s="35" t="s">
        <v>9</v>
      </c>
    </row>
    <row r="12" spans="1:10" ht="45.75" customHeight="1">
      <c r="A12" s="72"/>
      <c r="B12" s="75"/>
      <c r="C12" s="78"/>
      <c r="D12" s="81"/>
      <c r="E12" s="26">
        <v>0.06</v>
      </c>
      <c r="F12" s="24" t="s">
        <v>18</v>
      </c>
      <c r="G12" s="22">
        <f>B1*(6%)</f>
        <v>0</v>
      </c>
      <c r="H12" s="30" t="s">
        <v>6</v>
      </c>
      <c r="I12" s="58" t="s">
        <v>6</v>
      </c>
      <c r="J12" s="35" t="s">
        <v>9</v>
      </c>
    </row>
    <row r="13" spans="1:15" ht="45.75" customHeight="1" thickBot="1">
      <c r="A13" s="73"/>
      <c r="B13" s="76"/>
      <c r="C13" s="79"/>
      <c r="D13" s="82"/>
      <c r="E13" s="36">
        <v>0.03</v>
      </c>
      <c r="F13" s="37" t="s">
        <v>21</v>
      </c>
      <c r="G13" s="38">
        <f>B1*(3%)</f>
        <v>0</v>
      </c>
      <c r="H13" s="31" t="s">
        <v>6</v>
      </c>
      <c r="I13" s="59" t="s">
        <v>6</v>
      </c>
      <c r="J13" s="39" t="s">
        <v>9</v>
      </c>
      <c r="K13" s="66"/>
      <c r="L13" s="67"/>
      <c r="M13" s="67"/>
      <c r="N13" s="67"/>
      <c r="O13" s="68"/>
    </row>
    <row r="14" spans="7:9" ht="15">
      <c r="G14" s="2">
        <f>SUM(G3:G13)</f>
        <v>0</v>
      </c>
      <c r="H14" s="7"/>
      <c r="I14" s="3"/>
    </row>
    <row r="16" ht="15">
      <c r="I16" s="4"/>
    </row>
  </sheetData>
  <mergeCells count="19">
    <mergeCell ref="A10:A13"/>
    <mergeCell ref="B10:B13"/>
    <mergeCell ref="C10:C13"/>
    <mergeCell ref="D10:D13"/>
    <mergeCell ref="A4:A6"/>
    <mergeCell ref="B4:B6"/>
    <mergeCell ref="D4:D6"/>
    <mergeCell ref="A7:A8"/>
    <mergeCell ref="B7:B8"/>
    <mergeCell ref="C7:C8"/>
    <mergeCell ref="D7:D8"/>
    <mergeCell ref="H7:H8"/>
    <mergeCell ref="I7:I8"/>
    <mergeCell ref="J7:J8"/>
    <mergeCell ref="K13:O13"/>
    <mergeCell ref="D2:E2"/>
    <mergeCell ref="F7:F8"/>
    <mergeCell ref="E7:E8"/>
    <mergeCell ref="G7:G8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2023-09-29T09:31:28Z</dcterms:modified>
  <cp:category/>
  <cp:version/>
  <cp:contentType/>
  <cp:contentStatus/>
</cp:coreProperties>
</file>