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codeName="ThisWorkbook" defaultThemeVersion="124226"/>
  <bookViews>
    <workbookView xWindow="65416" yWindow="65416" windowWidth="38640" windowHeight="21120" activeTab="0"/>
  </bookViews>
  <sheets>
    <sheet name="zakázka" sheetId="3" r:id="rId1"/>
    <sheet name="TAB" sheetId="4" state="hidden" r:id="rId2"/>
  </sheets>
  <definedNames>
    <definedName name="_xlnm.Print_Area" localSheetId="0">'zakázka'!$B$1:$I$38</definedName>
    <definedName name="platce">#REF!</definedName>
    <definedName name="Polesí">'TAB'!$I$3:$I$5</definedName>
  </definedNames>
  <calcPr calcId="191029"/>
  <extLst/>
</workbook>
</file>

<file path=xl/sharedStrings.xml><?xml version="1.0" encoding="utf-8"?>
<sst xmlns="http://schemas.openxmlformats.org/spreadsheetml/2006/main" count="154" uniqueCount="72">
  <si>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</si>
  <si>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</si>
  <si>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</si>
  <si>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</si>
  <si>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</si>
  <si>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</si>
  <si>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</si>
  <si>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</si>
  <si>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</si>
  <si>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</si>
  <si>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</si>
  <si>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</si>
  <si>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</si>
  <si>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</si>
  <si>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</si>
  <si>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</si>
  <si>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</si>
  <si>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</si>
  <si>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</si>
  <si>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</si>
  <si>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</si>
  <si>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</si>
  <si>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</si>
  <si>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</si>
  <si>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</si>
  <si>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</si>
  <si>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</si>
  <si>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</si>
  <si>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</si>
  <si>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</si>
  <si>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</si>
  <si>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</si>
  <si>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</si>
  <si>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</si>
  <si>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</si>
  <si>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</si>
  <si>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</si>
  <si>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</si>
  <si>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</si>
  <si>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</si>
  <si>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</si>
  <si>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1 000 ks</t>
  </si>
  <si>
    <t>Nátěry kultur repelenty-zimní</t>
  </si>
  <si>
    <t>Postřiky kultur repelenty-zimní</t>
  </si>
  <si>
    <t>Úklid a pálení klestu - jehličnatého</t>
  </si>
  <si>
    <t>První sadba do nepřipravené půdy-ruční-jamková</t>
  </si>
  <si>
    <t>Úklid klestu  (bez pálení) - ručně - listnatého</t>
  </si>
  <si>
    <t>Opakovaná sadba do nepř.půdy-ruční-jamková</t>
  </si>
  <si>
    <t>Oplocenky z nov.mat.-drátěné-Drátěná 160</t>
  </si>
  <si>
    <t>Oplocenky z nov. mat.-drátěné-Drátěná 180</t>
  </si>
  <si>
    <t>Údržba a opravy oplocenek</t>
  </si>
  <si>
    <t>hod.</t>
  </si>
  <si>
    <t>km</t>
  </si>
  <si>
    <t>Ochrana náletů repelenty-zimní</t>
  </si>
  <si>
    <t>Ožínání - ručně - celoplošné</t>
  </si>
  <si>
    <t>ha</t>
  </si>
  <si>
    <t>Chemická ochrana MLP proti buření - celoplošné</t>
  </si>
  <si>
    <t>Odstranění škodících dřevin do 4 m - mechanizované</t>
  </si>
  <si>
    <t>Odstranění škod. dřevin nad 4 m - mechanizované</t>
  </si>
  <si>
    <t>Prořezávky - jehlič. + list. - do 4 m - mechanizovaně</t>
  </si>
  <si>
    <t>Prořezávky - jehlič. + list. - nad 4 m - mechanizovaně</t>
  </si>
  <si>
    <t>Prořezávky - jehličnaté - do 4 m - mechanizovaně</t>
  </si>
  <si>
    <t>Prořezávky - jehličnaté - nad 4 m - mechanizovaně</t>
  </si>
  <si>
    <t>Prořezávky - listnaté - do 4 m - mechanizovaně</t>
  </si>
  <si>
    <t>Prořezávky - listnaté - nad 4 m - mechanizovaně</t>
  </si>
  <si>
    <t>Rozčleňování les. por.- mechanizovaně-lesní frézou</t>
  </si>
  <si>
    <t>Rozebírání a likvid.oplocenek-drátěné-do 180</t>
  </si>
  <si>
    <t>m3</t>
  </si>
  <si>
    <t>1,2,3,4</t>
  </si>
  <si>
    <t>Bílovice</t>
  </si>
  <si>
    <r>
      <t>m</t>
    </r>
    <r>
      <rPr>
        <vertAlign val="superscript"/>
        <sz val="11"/>
        <color theme="1"/>
        <rFont val="Arial"/>
        <family val="2"/>
      </rPr>
      <t>3</t>
    </r>
  </si>
  <si>
    <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</si>
</sst>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21">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
      <sz val="8"/>
      <name val="Calibri"/>
      <family val="2"/>
      <scheme val="minor"/>
    </font>
    <font>
      <b/>
      <sz val="11"/>
      <color rgb="FFFF0000"/>
      <name val="Calibri"/>
      <family val="2"/>
      <scheme val="minor"/>
    </font>
    <font>
      <vertAlign val="superscript"/>
      <sz val="11"/>
      <color theme="1"/>
      <name val="Arial"/>
      <family val="2"/>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CFDA46"/>
        <bgColor indexed="64"/>
      </patternFill>
    </fill>
  </fills>
  <borders count="59">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medium"/>
      <right style="medium"/>
      <top style="dotted"/>
      <bottom style="dotted"/>
    </border>
    <border>
      <left style="thin"/>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style="medium"/>
      <right style="medium"/>
      <top style="medium"/>
      <bottom style="dotted"/>
    </border>
    <border>
      <left style="thin"/>
      <right style="medium"/>
      <top style="medium"/>
      <bottom style="dotted"/>
    </border>
    <border>
      <left style="thin"/>
      <right style="medium"/>
      <top style="medium"/>
      <bottom style="hair"/>
    </border>
    <border>
      <left style="medium"/>
      <right/>
      <top style="hair"/>
      <bottom/>
    </border>
    <border>
      <left style="medium"/>
      <right style="medium"/>
      <top style="hair"/>
      <bottom/>
    </border>
    <border>
      <left/>
      <right style="medium"/>
      <top style="hair"/>
      <bottom/>
    </border>
    <border>
      <left style="medium"/>
      <right/>
      <top style="dashed"/>
      <bottom/>
    </border>
    <border>
      <left style="medium"/>
      <right style="medium"/>
      <top style="dashed"/>
      <bottom/>
    </border>
    <border>
      <left style="thin"/>
      <right style="medium"/>
      <top style="dashed"/>
      <bottom style="medium"/>
    </border>
    <border>
      <left style="medium"/>
      <right style="medium"/>
      <top style="dotted"/>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18">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4"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0" fillId="0" borderId="38" xfId="0" applyNumberFormat="1" applyFont="1" applyBorder="1" applyAlignment="1">
      <alignment horizontal="right" vertical="center" indent="2"/>
    </xf>
    <xf numFmtId="0" fontId="10" fillId="2" borderId="40" xfId="0" applyFont="1" applyFill="1" applyBorder="1" applyAlignment="1">
      <alignment horizontal="left" vertical="center" indent="1"/>
    </xf>
    <xf numFmtId="0" fontId="10" fillId="0" borderId="41" xfId="0" applyFont="1" applyBorder="1" applyAlignment="1">
      <alignment horizontal="left" vertical="center" indent="1"/>
    </xf>
    <xf numFmtId="0" fontId="10" fillId="0" borderId="42" xfId="0" applyFont="1" applyBorder="1" applyAlignment="1">
      <alignment horizontal="right" vertical="center" indent="1"/>
    </xf>
    <xf numFmtId="3" fontId="10" fillId="0" borderId="42" xfId="0" applyNumberFormat="1" applyFont="1" applyBorder="1" applyAlignment="1">
      <alignment horizontal="right" vertical="center" indent="2"/>
    </xf>
    <xf numFmtId="0" fontId="10" fillId="2" borderId="43" xfId="0" applyFont="1" applyFill="1" applyBorder="1" applyAlignment="1">
      <alignment horizontal="left" vertical="center" indent="1"/>
    </xf>
    <xf numFmtId="0" fontId="10" fillId="2" borderId="43" xfId="0" applyFont="1" applyFill="1" applyBorder="1" applyAlignment="1">
      <alignment horizontal="right" vertical="center" indent="1"/>
    </xf>
    <xf numFmtId="3" fontId="10" fillId="0" borderId="43" xfId="0" applyNumberFormat="1" applyFont="1" applyBorder="1" applyAlignment="1">
      <alignment horizontal="right" vertical="center" indent="2"/>
    </xf>
    <xf numFmtId="4" fontId="11" fillId="0" borderId="44" xfId="0" applyNumberFormat="1" applyFont="1" applyBorder="1" applyAlignment="1">
      <alignment horizontal="right" vertical="center" indent="2"/>
    </xf>
    <xf numFmtId="0" fontId="10" fillId="2" borderId="45" xfId="0" applyFont="1" applyFill="1" applyBorder="1" applyAlignment="1">
      <alignment horizontal="left" vertical="center" indent="1"/>
    </xf>
    <xf numFmtId="0" fontId="10" fillId="2" borderId="46" xfId="0" applyFont="1" applyFill="1" applyBorder="1" applyAlignment="1">
      <alignment horizontal="left" vertical="center" indent="1"/>
    </xf>
    <xf numFmtId="0" fontId="10" fillId="2" borderId="47" xfId="0" applyFont="1" applyFill="1" applyBorder="1" applyAlignment="1">
      <alignment horizontal="right" vertical="center" indent="1"/>
    </xf>
    <xf numFmtId="4" fontId="11" fillId="0" borderId="48" xfId="0" applyNumberFormat="1" applyFont="1" applyBorder="1" applyAlignment="1">
      <alignment horizontal="right" vertical="center" indent="2"/>
    </xf>
    <xf numFmtId="3" fontId="10"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3" fontId="10" fillId="0" borderId="49" xfId="0" applyNumberFormat="1" applyFont="1" applyBorder="1" applyAlignment="1">
      <alignment horizontal="right" vertical="center" indent="2"/>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4" fontId="11" fillId="0" borderId="50" xfId="0" applyNumberFormat="1" applyFont="1" applyBorder="1" applyAlignment="1">
      <alignment horizontal="right" vertical="center" indent="2"/>
    </xf>
    <xf numFmtId="165" fontId="11" fillId="0" borderId="44" xfId="0" applyNumberFormat="1" applyFont="1" applyBorder="1" applyAlignment="1">
      <alignment horizontal="right" vertical="center" indent="2"/>
    </xf>
    <xf numFmtId="165" fontId="11" fillId="6" borderId="33" xfId="0" applyNumberFormat="1" applyFont="1" applyFill="1" applyBorder="1" applyAlignment="1" applyProtection="1">
      <alignment horizontal="right" vertical="center" indent="2"/>
      <protection locked="0"/>
    </xf>
    <xf numFmtId="3" fontId="11" fillId="6" borderId="51" xfId="0" applyNumberFormat="1" applyFont="1" applyFill="1" applyBorder="1" applyAlignment="1" applyProtection="1">
      <alignment horizontal="right" vertical="center" indent="2"/>
      <protection locked="0"/>
    </xf>
    <xf numFmtId="3" fontId="11" fillId="6" borderId="33" xfId="0" applyNumberFormat="1" applyFont="1" applyFill="1" applyBorder="1" applyAlignment="1" applyProtection="1">
      <alignment horizontal="right" vertical="center" indent="2"/>
      <protection locked="0"/>
    </xf>
    <xf numFmtId="165" fontId="11" fillId="6" borderId="32" xfId="0" applyNumberFormat="1" applyFont="1" applyFill="1" applyBorder="1" applyAlignment="1" applyProtection="1">
      <alignment horizontal="right" vertical="center" indent="2"/>
      <protection locked="0"/>
    </xf>
    <xf numFmtId="0" fontId="10" fillId="6" borderId="52" xfId="0" applyFont="1" applyFill="1" applyBorder="1" applyAlignment="1">
      <alignment vertical="center"/>
    </xf>
    <xf numFmtId="0" fontId="10" fillId="6" borderId="53" xfId="0" applyFont="1" applyFill="1" applyBorder="1" applyAlignment="1">
      <alignment horizontal="right" vertical="center" indent="1"/>
    </xf>
    <xf numFmtId="4" fontId="11" fillId="6" borderId="54" xfId="0" applyNumberFormat="1" applyFont="1" applyFill="1" applyBorder="1" applyAlignment="1" applyProtection="1">
      <alignment horizontal="right" vertical="center" indent="2"/>
      <protection locked="0"/>
    </xf>
    <xf numFmtId="3" fontId="11" fillId="6" borderId="32" xfId="0" applyNumberFormat="1" applyFont="1" applyFill="1" applyBorder="1" applyAlignment="1" applyProtection="1">
      <alignment horizontal="right" vertical="center" indent="2"/>
      <protection locked="0"/>
    </xf>
    <xf numFmtId="0" fontId="10" fillId="2" borderId="55" xfId="0" applyFont="1" applyFill="1" applyBorder="1" applyAlignment="1">
      <alignment horizontal="left" vertical="center" indent="1"/>
    </xf>
    <xf numFmtId="0" fontId="10" fillId="2" borderId="56" xfId="0" applyFont="1" applyFill="1" applyBorder="1" applyAlignment="1">
      <alignment horizontal="right" vertical="center" indent="1"/>
    </xf>
    <xf numFmtId="0" fontId="19" fillId="0" borderId="0" xfId="0" applyFont="1"/>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165" fontId="11" fillId="0" borderId="57" xfId="0" applyNumberFormat="1" applyFont="1" applyBorder="1" applyAlignment="1">
      <alignment horizontal="right" vertical="center" indent="2"/>
    </xf>
    <xf numFmtId="3" fontId="11" fillId="7" borderId="49" xfId="0" applyNumberFormat="1" applyFont="1" applyFill="1" applyBorder="1" applyAlignment="1" applyProtection="1">
      <alignment horizontal="right" vertical="center" indent="2"/>
      <protection locked="0"/>
    </xf>
    <xf numFmtId="3" fontId="11" fillId="7" borderId="43" xfId="0" applyNumberFormat="1" applyFont="1" applyFill="1" applyBorder="1" applyAlignment="1" applyProtection="1">
      <alignment horizontal="right" vertical="center" indent="2"/>
      <protection locked="0"/>
    </xf>
    <xf numFmtId="3" fontId="11" fillId="7" borderId="58" xfId="0" applyNumberFormat="1" applyFont="1" applyFill="1" applyBorder="1" applyAlignment="1" applyProtection="1">
      <alignment horizontal="right" vertical="center" indent="2"/>
      <protection locked="0"/>
    </xf>
  </cellXfs>
  <cellStyles count="6">
    <cellStyle name="Normal" xfId="0"/>
    <cellStyle name="Percent" xfId="15"/>
    <cellStyle name="Currency" xfId="16"/>
    <cellStyle name="Currency [0]" xfId="17"/>
    <cellStyle name="Comma" xfId="18"/>
    <cellStyle name="Comma [0]" xfId="19"/>
  </cellStyles>
  <dxfs count="4">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8"/>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10" t="s">
        <v>40</v>
      </c>
      <c r="H1" s="110"/>
      <c r="I1" s="1"/>
    </row>
    <row r="2" spans="1:9" ht="14.25">
      <c r="A2" s="1"/>
      <c r="B2" s="1"/>
      <c r="C2" s="1"/>
      <c r="D2" s="1"/>
      <c r="E2" s="1"/>
      <c r="F2" s="1"/>
      <c r="G2" s="1"/>
      <c r="H2" s="1"/>
      <c r="I2" s="1"/>
    </row>
    <row r="3" spans="1:9" ht="18" customHeight="1">
      <c r="A3" s="1"/>
      <c r="B3" s="1"/>
      <c r="C3" s="1"/>
      <c r="D3" s="1" t="s">
        <v>39</v>
      </c>
      <c r="E3" s="109" t="s">
        <v>39</v>
      </c>
      <c r="F3" s="109"/>
      <c r="G3" s="109" t="s">
        <v>37</v>
      </c>
      <c r="H3" s="109"/>
      <c r="I3" s="1"/>
    </row>
    <row r="4" spans="1:8" ht="15.75">
      <c r="A4" s="1"/>
      <c r="B4" s="1"/>
      <c r="C4" s="1"/>
      <c r="D4" s="1"/>
      <c r="E4" s="112">
        <v>44957</v>
      </c>
      <c r="F4" s="113"/>
      <c r="G4" s="90"/>
      <c r="H4" s="91">
        <v>42301</v>
      </c>
    </row>
    <row r="5" spans="1:9" ht="15">
      <c r="A5" s="1"/>
      <c r="B5" s="1"/>
      <c r="C5" s="1"/>
      <c r="D5" s="1"/>
      <c r="E5" s="1"/>
      <c r="F5" s="1"/>
      <c r="G5" s="1"/>
      <c r="H5" s="1"/>
      <c r="I5" s="1"/>
    </row>
    <row r="6" spans="1:9" ht="15.75">
      <c r="A6" s="1"/>
      <c r="B6" s="1"/>
      <c r="C6" s="1"/>
      <c r="D6" s="65" t="s">
        <v>16</v>
      </c>
      <c r="E6" s="109" t="s">
        <v>22</v>
      </c>
      <c r="F6" s="109"/>
      <c r="G6" s="1"/>
      <c r="H6" s="90" t="s">
        <v>38</v>
      </c>
      <c r="I6" s="1"/>
    </row>
    <row r="7" spans="1:9" ht="15.75">
      <c r="A7" s="1"/>
      <c r="B7" s="23" t="s">
        <v>16</v>
      </c>
      <c r="C7" s="23"/>
      <c r="D7" s="48" t="s">
        <v>34</v>
      </c>
      <c r="E7" s="107" t="s">
        <v>69</v>
      </c>
      <c r="F7" s="108"/>
      <c r="G7" s="28"/>
      <c r="H7" s="92" t="s">
        <v>68</v>
      </c>
      <c r="I7" s="1"/>
    </row>
    <row r="8" spans="1:9" ht="17.25" customHeight="1" thickBot="1">
      <c r="A8" s="1"/>
      <c r="B8" s="21" t="s">
        <v>15</v>
      </c>
      <c r="C8" s="3"/>
      <c r="D8" s="48"/>
      <c r="E8" s="1"/>
      <c r="F8" s="1"/>
      <c r="G8" s="1"/>
      <c r="H8" s="1"/>
      <c r="I8" s="1"/>
    </row>
    <row r="9" spans="2:10" ht="43.5" thickBot="1">
      <c r="B9" s="14" t="s">
        <v>6</v>
      </c>
      <c r="C9" s="36" t="s">
        <v>7</v>
      </c>
      <c r="D9" s="47" t="s">
        <v>0</v>
      </c>
      <c r="E9" s="54" t="s">
        <v>1</v>
      </c>
      <c r="F9" s="66" t="s">
        <v>3</v>
      </c>
      <c r="G9" s="67" t="s">
        <v>5</v>
      </c>
      <c r="H9" s="67" t="s">
        <v>4</v>
      </c>
      <c r="I9" s="18"/>
      <c r="J9" s="17"/>
    </row>
    <row r="10" spans="2:10" ht="22.5" customHeight="1">
      <c r="B10" s="30" t="s">
        <v>30</v>
      </c>
      <c r="C10" s="37">
        <v>111</v>
      </c>
      <c r="D10" s="88" t="s">
        <v>44</v>
      </c>
      <c r="E10" s="80" t="s">
        <v>70</v>
      </c>
      <c r="F10" s="93">
        <f>TAB!F3</f>
        <v>310</v>
      </c>
      <c r="G10" s="115"/>
      <c r="H10" s="89">
        <f>F10*ROUND(G10,0)</f>
        <v>0</v>
      </c>
      <c r="I10" s="18"/>
      <c r="J10" s="17"/>
    </row>
    <row r="11" spans="2:10" ht="22.5" customHeight="1" thickBot="1">
      <c r="B11" s="31" t="s">
        <v>30</v>
      </c>
      <c r="C11" s="38">
        <v>411</v>
      </c>
      <c r="D11" s="79" t="s">
        <v>46</v>
      </c>
      <c r="E11" s="80" t="s">
        <v>70</v>
      </c>
      <c r="F11" s="82">
        <f>TAB!F4</f>
        <v>575</v>
      </c>
      <c r="G11" s="116"/>
      <c r="H11" s="81">
        <f aca="true" t="shared" si="0" ref="H11:H31">F11*ROUND(G11,0)</f>
        <v>0</v>
      </c>
      <c r="I11" s="18"/>
      <c r="J11" s="17"/>
    </row>
    <row r="12" spans="2:10" ht="22.5" customHeight="1">
      <c r="B12" s="32" t="s">
        <v>30</v>
      </c>
      <c r="C12" s="39">
        <v>191</v>
      </c>
      <c r="D12" s="79" t="s">
        <v>45</v>
      </c>
      <c r="E12" s="80" t="s">
        <v>41</v>
      </c>
      <c r="F12" s="94">
        <f>TAB!F5</f>
        <v>0.6</v>
      </c>
      <c r="G12" s="116"/>
      <c r="H12" s="81">
        <f t="shared" si="0"/>
        <v>0</v>
      </c>
      <c r="I12" s="18"/>
      <c r="J12" s="17"/>
    </row>
    <row r="13" spans="2:10" ht="22.5" customHeight="1">
      <c r="B13" s="29" t="s">
        <v>28</v>
      </c>
      <c r="C13" s="40" t="s">
        <v>29</v>
      </c>
      <c r="D13" s="79" t="s">
        <v>47</v>
      </c>
      <c r="E13" s="80" t="s">
        <v>41</v>
      </c>
      <c r="F13" s="94">
        <f>TAB!F6</f>
        <v>12.3</v>
      </c>
      <c r="G13" s="116"/>
      <c r="H13" s="81">
        <f t="shared" si="0"/>
        <v>0</v>
      </c>
      <c r="I13" s="18"/>
      <c r="J13" s="17"/>
    </row>
    <row r="14" spans="2:10" ht="22.5" customHeight="1">
      <c r="B14" s="29" t="s">
        <v>25</v>
      </c>
      <c r="C14" s="41">
        <v>111</v>
      </c>
      <c r="D14" s="79" t="s">
        <v>48</v>
      </c>
      <c r="E14" s="80" t="s">
        <v>52</v>
      </c>
      <c r="F14" s="94">
        <f>TAB!F7</f>
        <v>0.28</v>
      </c>
      <c r="G14" s="116"/>
      <c r="H14" s="81">
        <f t="shared" si="0"/>
        <v>0</v>
      </c>
      <c r="I14" s="18"/>
      <c r="J14" s="17"/>
    </row>
    <row r="15" spans="2:10" ht="22.5" customHeight="1">
      <c r="B15" s="29" t="s">
        <v>25</v>
      </c>
      <c r="C15" s="40">
        <v>121</v>
      </c>
      <c r="D15" s="79" t="s">
        <v>49</v>
      </c>
      <c r="E15" s="80" t="s">
        <v>52</v>
      </c>
      <c r="F15" s="94">
        <f>TAB!F8</f>
        <v>1.105</v>
      </c>
      <c r="G15" s="116"/>
      <c r="H15" s="81">
        <f t="shared" si="0"/>
        <v>0</v>
      </c>
      <c r="I15" s="19"/>
      <c r="J15" s="17"/>
    </row>
    <row r="16" spans="2:10" ht="22.5" customHeight="1">
      <c r="B16" s="29" t="s">
        <v>25</v>
      </c>
      <c r="C16" s="40">
        <v>131</v>
      </c>
      <c r="D16" s="79" t="s">
        <v>50</v>
      </c>
      <c r="E16" s="80" t="s">
        <v>71</v>
      </c>
      <c r="F16" s="82">
        <f>TAB!F9</f>
        <v>16</v>
      </c>
      <c r="G16" s="116"/>
      <c r="H16" s="81">
        <f t="shared" si="0"/>
        <v>0</v>
      </c>
      <c r="I16" s="18"/>
      <c r="J16" s="17"/>
    </row>
    <row r="17" spans="2:10" ht="22.5" customHeight="1">
      <c r="B17" s="29" t="s">
        <v>25</v>
      </c>
      <c r="C17" s="40">
        <v>141</v>
      </c>
      <c r="D17" s="83" t="s">
        <v>42</v>
      </c>
      <c r="E17" s="80" t="s">
        <v>41</v>
      </c>
      <c r="F17" s="94">
        <f>TAB!F10</f>
        <v>36.55</v>
      </c>
      <c r="G17" s="116"/>
      <c r="H17" s="81">
        <f t="shared" si="0"/>
        <v>0</v>
      </c>
      <c r="I17" s="18"/>
      <c r="J17" s="17"/>
    </row>
    <row r="18" spans="2:10" ht="22.5" customHeight="1">
      <c r="B18" s="29" t="s">
        <v>26</v>
      </c>
      <c r="C18" s="40">
        <v>21</v>
      </c>
      <c r="D18" s="83" t="s">
        <v>43</v>
      </c>
      <c r="E18" s="80" t="s">
        <v>41</v>
      </c>
      <c r="F18" s="94">
        <f>TAB!F11</f>
        <v>357.13</v>
      </c>
      <c r="G18" s="116"/>
      <c r="H18" s="81">
        <f t="shared" si="0"/>
        <v>0</v>
      </c>
      <c r="I18" s="18"/>
      <c r="J18" s="17"/>
    </row>
    <row r="19" spans="2:10" ht="22.5" customHeight="1">
      <c r="B19" s="29" t="s">
        <v>26</v>
      </c>
      <c r="C19" s="40" t="s">
        <v>27</v>
      </c>
      <c r="D19" s="83" t="s">
        <v>53</v>
      </c>
      <c r="E19" s="80" t="s">
        <v>41</v>
      </c>
      <c r="F19" s="94">
        <f>TAB!F12</f>
        <v>22</v>
      </c>
      <c r="G19" s="116"/>
      <c r="H19" s="81">
        <f t="shared" si="0"/>
        <v>0</v>
      </c>
      <c r="I19" s="19"/>
      <c r="J19" s="17"/>
    </row>
    <row r="20" spans="2:10" ht="22.5" customHeight="1">
      <c r="B20" s="29" t="s">
        <v>26</v>
      </c>
      <c r="C20" s="40">
        <v>131</v>
      </c>
      <c r="D20" s="83" t="s">
        <v>54</v>
      </c>
      <c r="E20" s="80" t="s">
        <v>55</v>
      </c>
      <c r="F20" s="82">
        <f>TAB!F13</f>
        <v>0.34</v>
      </c>
      <c r="G20" s="116"/>
      <c r="H20" s="81">
        <f t="shared" si="0"/>
        <v>0</v>
      </c>
      <c r="I20" s="18"/>
      <c r="J20" s="17"/>
    </row>
    <row r="21" spans="2:10" ht="22.5" customHeight="1">
      <c r="B21" s="29" t="s">
        <v>26</v>
      </c>
      <c r="C21" s="40">
        <v>431</v>
      </c>
      <c r="D21" s="83" t="s">
        <v>56</v>
      </c>
      <c r="E21" s="80" t="s">
        <v>55</v>
      </c>
      <c r="F21" s="82">
        <f>TAB!F14</f>
        <v>1.14</v>
      </c>
      <c r="G21" s="116"/>
      <c r="H21" s="81">
        <f t="shared" si="0"/>
        <v>0</v>
      </c>
      <c r="I21" s="18"/>
      <c r="J21" s="17"/>
    </row>
    <row r="22" spans="2:10" ht="22.5" customHeight="1">
      <c r="B22" s="29" t="s">
        <v>31</v>
      </c>
      <c r="C22" s="40" t="s">
        <v>30</v>
      </c>
      <c r="D22" s="83" t="s">
        <v>57</v>
      </c>
      <c r="E22" s="80" t="s">
        <v>55</v>
      </c>
      <c r="F22" s="82">
        <f>TAB!F15</f>
        <v>0.28</v>
      </c>
      <c r="G22" s="116"/>
      <c r="H22" s="81">
        <f t="shared" si="0"/>
        <v>0</v>
      </c>
      <c r="I22" s="18"/>
      <c r="J22" s="17"/>
    </row>
    <row r="23" spans="2:10" ht="22.5" customHeight="1" thickBot="1">
      <c r="B23" s="33" t="s">
        <v>27</v>
      </c>
      <c r="C23" s="42">
        <v>321</v>
      </c>
      <c r="D23" s="83" t="s">
        <v>58</v>
      </c>
      <c r="E23" s="80" t="s">
        <v>55</v>
      </c>
      <c r="F23" s="82">
        <f>TAB!F16</f>
        <v>0.5</v>
      </c>
      <c r="G23" s="116"/>
      <c r="H23" s="81">
        <f t="shared" si="0"/>
        <v>0</v>
      </c>
      <c r="I23" s="18"/>
      <c r="J23" s="17"/>
    </row>
    <row r="24" spans="2:10" ht="22.5" customHeight="1">
      <c r="B24" s="30" t="s">
        <v>27</v>
      </c>
      <c r="C24" s="43">
        <v>351</v>
      </c>
      <c r="D24" s="84" t="s">
        <v>59</v>
      </c>
      <c r="E24" s="85" t="s">
        <v>55</v>
      </c>
      <c r="F24" s="86">
        <f>TAB!F17</f>
        <v>0.88</v>
      </c>
      <c r="G24" s="116"/>
      <c r="H24" s="87">
        <f t="shared" si="0"/>
        <v>0</v>
      </c>
      <c r="I24" s="18"/>
      <c r="J24" s="17"/>
    </row>
    <row r="25" spans="2:10" ht="22.5" customHeight="1">
      <c r="B25" s="29" t="s">
        <v>27</v>
      </c>
      <c r="C25" s="40">
        <v>421</v>
      </c>
      <c r="D25" s="75" t="s">
        <v>60</v>
      </c>
      <c r="E25" s="72" t="s">
        <v>55</v>
      </c>
      <c r="F25" s="73">
        <f>TAB!F18</f>
        <v>6.48</v>
      </c>
      <c r="G25" s="116"/>
      <c r="H25" s="74">
        <f t="shared" si="0"/>
        <v>0</v>
      </c>
      <c r="I25" s="18"/>
      <c r="J25" s="17"/>
    </row>
    <row r="26" spans="2:10" ht="22.5" customHeight="1">
      <c r="B26" s="29" t="s">
        <v>27</v>
      </c>
      <c r="C26" s="40">
        <v>451</v>
      </c>
      <c r="D26" s="75" t="s">
        <v>61</v>
      </c>
      <c r="E26" s="72" t="s">
        <v>55</v>
      </c>
      <c r="F26" s="73">
        <f>TAB!F19</f>
        <v>1.63</v>
      </c>
      <c r="G26" s="116"/>
      <c r="H26" s="74">
        <f t="shared" si="0"/>
        <v>0</v>
      </c>
      <c r="I26" s="19"/>
      <c r="J26" s="17"/>
    </row>
    <row r="27" spans="2:10" ht="22.5" customHeight="1">
      <c r="B27" s="29" t="s">
        <v>27</v>
      </c>
      <c r="C27" s="40">
        <v>521</v>
      </c>
      <c r="D27" s="75" t="s">
        <v>62</v>
      </c>
      <c r="E27" s="72" t="s">
        <v>55</v>
      </c>
      <c r="F27" s="73">
        <f>TAB!F20</f>
        <v>7.05</v>
      </c>
      <c r="G27" s="116"/>
      <c r="H27" s="74">
        <f t="shared" si="0"/>
        <v>0</v>
      </c>
      <c r="I27" s="18"/>
      <c r="J27" s="17"/>
    </row>
    <row r="28" spans="2:10" ht="22.5" customHeight="1" thickBot="1">
      <c r="B28" s="31" t="s">
        <v>27</v>
      </c>
      <c r="C28" s="44" t="s">
        <v>33</v>
      </c>
      <c r="D28" s="75" t="s">
        <v>63</v>
      </c>
      <c r="E28" s="72" t="s">
        <v>55</v>
      </c>
      <c r="F28" s="73">
        <f>TAB!F21</f>
        <v>10.68</v>
      </c>
      <c r="G28" s="116"/>
      <c r="H28" s="74">
        <f t="shared" si="0"/>
        <v>0</v>
      </c>
      <c r="I28" s="18"/>
      <c r="J28" s="17"/>
    </row>
    <row r="29" spans="2:10" ht="22.5" customHeight="1" thickBot="1">
      <c r="B29" s="35" t="s">
        <v>32</v>
      </c>
      <c r="C29" s="45">
        <v>311</v>
      </c>
      <c r="D29" s="75" t="s">
        <v>64</v>
      </c>
      <c r="E29" s="72" t="s">
        <v>55</v>
      </c>
      <c r="F29" s="73">
        <f>TAB!F22</f>
        <v>7.2</v>
      </c>
      <c r="G29" s="116"/>
      <c r="H29" s="74">
        <f t="shared" si="0"/>
        <v>0</v>
      </c>
      <c r="I29" s="18"/>
      <c r="J29" s="17"/>
    </row>
    <row r="30" spans="2:10" ht="22.5" customHeight="1" thickBot="1">
      <c r="B30" s="35"/>
      <c r="C30" s="45"/>
      <c r="D30" s="103" t="s">
        <v>65</v>
      </c>
      <c r="E30" s="104" t="s">
        <v>55</v>
      </c>
      <c r="F30" s="73">
        <f>TAB!F23</f>
        <v>3.72</v>
      </c>
      <c r="G30" s="116"/>
      <c r="H30" s="74">
        <f t="shared" si="0"/>
        <v>0</v>
      </c>
      <c r="I30" s="18"/>
      <c r="J30" s="17"/>
    </row>
    <row r="31" spans="2:10" ht="22.5" customHeight="1" thickBot="1">
      <c r="B31" s="34" t="s">
        <v>32</v>
      </c>
      <c r="C31" s="46">
        <v>591</v>
      </c>
      <c r="D31" s="76" t="s">
        <v>66</v>
      </c>
      <c r="E31" s="77" t="s">
        <v>52</v>
      </c>
      <c r="F31" s="114">
        <v>0.38</v>
      </c>
      <c r="G31" s="117"/>
      <c r="H31" s="78">
        <f t="shared" si="0"/>
        <v>0</v>
      </c>
      <c r="I31" s="18"/>
      <c r="J31" s="17">
        <f>IF(G31&gt;0,1,0)</f>
        <v>0</v>
      </c>
    </row>
    <row r="32" spans="2:10" ht="15" thickBot="1">
      <c r="B32" s="1"/>
      <c r="C32" s="1"/>
      <c r="D32" s="1"/>
      <c r="E32" s="1"/>
      <c r="F32" s="1"/>
      <c r="G32" s="1"/>
      <c r="H32" s="1"/>
      <c r="I32" s="20"/>
      <c r="J32" s="18"/>
    </row>
    <row r="33" spans="2:10" ht="24" customHeight="1">
      <c r="B33" s="4" t="s">
        <v>11</v>
      </c>
      <c r="C33" s="5"/>
      <c r="D33" s="70" t="s">
        <v>35</v>
      </c>
      <c r="E33" s="5"/>
      <c r="F33" s="5"/>
      <c r="G33" s="5"/>
      <c r="H33" s="25">
        <f>IF(COUNT(TAB!F3:F24)=COUNT(G10:G31),SUM(H10:H31),0)</f>
        <v>0</v>
      </c>
      <c r="J33" s="15"/>
    </row>
    <row r="34" spans="2:10" ht="23.25" customHeight="1">
      <c r="B34" s="6" t="s">
        <v>2</v>
      </c>
      <c r="C34" s="7"/>
      <c r="D34" s="71" t="s">
        <v>2</v>
      </c>
      <c r="E34" s="7"/>
      <c r="F34" s="12" t="s">
        <v>10</v>
      </c>
      <c r="G34" s="16"/>
      <c r="H34" s="26">
        <f>IF(G34=J34,H33*0.21,0)</f>
        <v>0</v>
      </c>
      <c r="J34" s="15" t="s">
        <v>8</v>
      </c>
    </row>
    <row r="35" spans="2:10" ht="23.25" customHeight="1" thickBot="1">
      <c r="B35" s="8" t="s">
        <v>14</v>
      </c>
      <c r="C35" s="9"/>
      <c r="D35" s="69" t="s">
        <v>36</v>
      </c>
      <c r="E35" s="9"/>
      <c r="F35" s="9"/>
      <c r="G35" s="9"/>
      <c r="H35" s="27">
        <f>H33+H34</f>
        <v>0</v>
      </c>
      <c r="J35" s="15" t="s">
        <v>9</v>
      </c>
    </row>
    <row r="36" spans="2:10" ht="15">
      <c r="B36" s="10"/>
      <c r="C36" s="10"/>
      <c r="D36" s="10"/>
      <c r="E36" s="10"/>
      <c r="F36" s="10"/>
      <c r="G36" s="10"/>
      <c r="J36" s="17"/>
    </row>
    <row r="37" spans="2:14" ht="35.25" customHeight="1">
      <c r="B37" s="106" t="s">
        <v>12</v>
      </c>
      <c r="C37" s="106"/>
      <c r="D37" s="106"/>
      <c r="E37" s="106"/>
      <c r="F37" s="106"/>
      <c r="G37" s="106"/>
      <c r="H37" s="106"/>
      <c r="I37" s="106"/>
      <c r="J37" s="11"/>
      <c r="K37" s="11"/>
      <c r="L37" s="11"/>
      <c r="M37" s="11"/>
      <c r="N37" s="11"/>
    </row>
    <row r="38" spans="2:9" ht="31.5" customHeight="1">
      <c r="B38" s="13" t="s">
        <v>13</v>
      </c>
      <c r="D38" s="111"/>
      <c r="E38" s="111"/>
      <c r="F38" s="111"/>
      <c r="G38" s="111"/>
      <c r="H38" s="111"/>
      <c r="I38" s="111"/>
    </row>
  </sheetData>
  <sheetProtection sheet="1" selectLockedCells="1"/>
  <mergeCells count="8">
    <mergeCell ref="B37:I37"/>
    <mergeCell ref="E7:F7"/>
    <mergeCell ref="G3:H3"/>
    <mergeCell ref="G1:H1"/>
    <mergeCell ref="D38:I38"/>
    <mergeCell ref="E3:F3"/>
    <mergeCell ref="E4:F4"/>
    <mergeCell ref="E6:F6"/>
  </mergeCells>
  <conditionalFormatting sqref="G10">
    <cfRule type="expression" priority="44" dxfId="1" stopIfTrue="1">
      <formula>$F$10&gt;0</formula>
    </cfRule>
    <cfRule type="expression" priority="45" dxfId="0" stopIfTrue="1">
      <formula>$F$10=0</formula>
    </cfRule>
  </conditionalFormatting>
  <conditionalFormatting sqref="G11:G31">
    <cfRule type="expression" priority="41" dxfId="1" stopIfTrue="1">
      <formula>$F$11&gt;0</formula>
    </cfRule>
    <cfRule type="expression" priority="43" dxfId="0" stopIfTrue="1">
      <formula>$F$11=0</formula>
    </cfRule>
  </conditionalFormatting>
  <dataValidations count="3">
    <dataValidation operator="greaterThan" allowBlank="1" showInputMessage="1" showErrorMessage="1" errorTitle="Upozornění" error="Je třeba buňku vyplnit celým nezáporným číslem" sqref="H33:H35 H10:H31"/>
    <dataValidation type="whole" operator="greaterThan" allowBlank="1" showInputMessage="1" showErrorMessage="1" error="Je třeba zadat celé číslo větší než 0" sqref="G10:G31">
      <formula1>0</formula1>
    </dataValidation>
    <dataValidation type="list" allowBlank="1" showInputMessage="1" showErrorMessage="1" sqref="G34">
      <formula1>$J$33:$J$35</formula1>
    </dataValidation>
  </dataValidations>
  <printOptions/>
  <pageMargins left="0.25" right="0.25" top="0.75" bottom="0.75" header="0.3" footer="0.3"/>
  <pageSetup fitToHeight="1" fitToWidth="1" horizontalDpi="600" verticalDpi="600" orientation="landscape" paperSize="9" scale="60" r:id="rId2"/>
  <ignoredErrors>
    <ignoredError sqref="B19:C19 B28:C28 C13 B10:B18 B31 C22 B20:B27 B29"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34"/>
  <sheetViews>
    <sheetView showGridLines="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1"/>
      <c r="C2" s="52"/>
      <c r="D2" s="50" t="s">
        <v>0</v>
      </c>
      <c r="E2" s="54" t="s">
        <v>1</v>
      </c>
      <c r="F2" s="49" t="s">
        <v>3</v>
      </c>
      <c r="I2" t="s">
        <v>17</v>
      </c>
      <c r="L2" s="22" t="s">
        <v>24</v>
      </c>
    </row>
    <row r="3" spans="2:12" ht="20.25" customHeight="1">
      <c r="B3" s="53"/>
      <c r="C3" s="53"/>
      <c r="D3" s="63" t="s">
        <v>44</v>
      </c>
      <c r="E3" s="64" t="s">
        <v>67</v>
      </c>
      <c r="F3" s="96">
        <v>310</v>
      </c>
      <c r="I3" t="s">
        <v>18</v>
      </c>
      <c r="L3">
        <v>1</v>
      </c>
    </row>
    <row r="4" spans="2:12" ht="20.25" customHeight="1">
      <c r="B4" s="53"/>
      <c r="C4" s="53"/>
      <c r="D4" s="56" t="s">
        <v>46</v>
      </c>
      <c r="E4" s="57" t="s">
        <v>67</v>
      </c>
      <c r="F4" s="97">
        <v>575</v>
      </c>
      <c r="I4" t="s">
        <v>19</v>
      </c>
      <c r="L4">
        <v>2</v>
      </c>
    </row>
    <row r="5" spans="2:12" ht="20.25" customHeight="1">
      <c r="B5" s="53"/>
      <c r="C5" s="53"/>
      <c r="D5" s="56" t="s">
        <v>45</v>
      </c>
      <c r="E5" s="57" t="s">
        <v>41</v>
      </c>
      <c r="F5" s="95">
        <v>0.6</v>
      </c>
      <c r="I5" t="s">
        <v>20</v>
      </c>
      <c r="L5">
        <v>3</v>
      </c>
    </row>
    <row r="6" spans="2:12" ht="20.25" customHeight="1">
      <c r="B6" s="53"/>
      <c r="C6" s="55"/>
      <c r="D6" s="56" t="s">
        <v>47</v>
      </c>
      <c r="E6" s="57" t="s">
        <v>41</v>
      </c>
      <c r="F6" s="95">
        <v>12.3</v>
      </c>
      <c r="L6">
        <v>4</v>
      </c>
    </row>
    <row r="7" spans="2:12" ht="20.25" customHeight="1">
      <c r="B7" s="53"/>
      <c r="C7" s="53"/>
      <c r="D7" s="56" t="s">
        <v>48</v>
      </c>
      <c r="E7" s="57" t="s">
        <v>52</v>
      </c>
      <c r="F7" s="98">
        <v>0.28</v>
      </c>
      <c r="L7">
        <v>5</v>
      </c>
    </row>
    <row r="8" spans="2:6" ht="20.25" customHeight="1">
      <c r="B8" s="53"/>
      <c r="C8" s="53"/>
      <c r="D8" s="56" t="s">
        <v>49</v>
      </c>
      <c r="E8" s="57" t="s">
        <v>52</v>
      </c>
      <c r="F8" s="98">
        <v>1.105</v>
      </c>
    </row>
    <row r="9" spans="2:6" ht="20.25" customHeight="1">
      <c r="B9" s="53"/>
      <c r="C9" s="53"/>
      <c r="D9" s="60" t="s">
        <v>50</v>
      </c>
      <c r="E9" s="57" t="s">
        <v>51</v>
      </c>
      <c r="F9" s="102">
        <v>16</v>
      </c>
    </row>
    <row r="10" spans="2:6" ht="20.25" customHeight="1">
      <c r="B10" s="53"/>
      <c r="C10" s="53"/>
      <c r="D10" s="60" t="s">
        <v>42</v>
      </c>
      <c r="E10" s="57" t="s">
        <v>41</v>
      </c>
      <c r="F10" s="98">
        <v>36.55</v>
      </c>
    </row>
    <row r="11" spans="2:6" ht="20.25" customHeight="1">
      <c r="B11" s="53"/>
      <c r="C11" s="53"/>
      <c r="D11" s="60" t="s">
        <v>43</v>
      </c>
      <c r="E11" s="57" t="s">
        <v>41</v>
      </c>
      <c r="F11" s="98">
        <v>357.13</v>
      </c>
    </row>
    <row r="12" spans="2:6" ht="20.25" customHeight="1">
      <c r="B12" s="53"/>
      <c r="C12" s="53"/>
      <c r="D12" s="60" t="s">
        <v>53</v>
      </c>
      <c r="E12" s="57" t="s">
        <v>41</v>
      </c>
      <c r="F12" s="98">
        <v>22</v>
      </c>
    </row>
    <row r="13" spans="2:6" ht="20.25" customHeight="1">
      <c r="B13" s="53"/>
      <c r="C13" s="53"/>
      <c r="D13" s="60" t="s">
        <v>54</v>
      </c>
      <c r="E13" s="57" t="s">
        <v>55</v>
      </c>
      <c r="F13" s="59">
        <v>0.34</v>
      </c>
    </row>
    <row r="14" spans="2:6" ht="20.25" customHeight="1">
      <c r="B14" s="53"/>
      <c r="C14" s="53"/>
      <c r="D14" s="60" t="s">
        <v>56</v>
      </c>
      <c r="E14" s="57" t="s">
        <v>55</v>
      </c>
      <c r="F14" s="58">
        <v>1.14</v>
      </c>
    </row>
    <row r="15" spans="2:6" ht="20.25" customHeight="1">
      <c r="B15" s="53"/>
      <c r="C15" s="53"/>
      <c r="D15" s="60" t="s">
        <v>57</v>
      </c>
      <c r="E15" s="57" t="s">
        <v>55</v>
      </c>
      <c r="F15" s="58">
        <v>0.28</v>
      </c>
    </row>
    <row r="16" spans="2:6" ht="20.25" customHeight="1">
      <c r="B16" s="53"/>
      <c r="C16" s="53"/>
      <c r="D16" s="60" t="s">
        <v>58</v>
      </c>
      <c r="E16" s="57" t="s">
        <v>55</v>
      </c>
      <c r="F16" s="59">
        <v>0.5</v>
      </c>
    </row>
    <row r="17" spans="2:6" ht="20.25" customHeight="1">
      <c r="B17" s="53"/>
      <c r="C17" s="53"/>
      <c r="D17" s="60" t="s">
        <v>59</v>
      </c>
      <c r="E17" s="57" t="s">
        <v>55</v>
      </c>
      <c r="F17" s="59">
        <v>0.88</v>
      </c>
    </row>
    <row r="18" spans="2:6" ht="20.25" customHeight="1">
      <c r="B18" s="53"/>
      <c r="C18" s="53"/>
      <c r="D18" s="60" t="s">
        <v>60</v>
      </c>
      <c r="E18" s="57" t="s">
        <v>55</v>
      </c>
      <c r="F18" s="59">
        <v>6.48</v>
      </c>
    </row>
    <row r="19" spans="2:6" ht="20.25" customHeight="1">
      <c r="B19" s="53"/>
      <c r="C19" s="53"/>
      <c r="D19" s="60" t="s">
        <v>61</v>
      </c>
      <c r="E19" s="57" t="s">
        <v>55</v>
      </c>
      <c r="F19" s="59">
        <v>1.63</v>
      </c>
    </row>
    <row r="20" spans="2:6" ht="20.25" customHeight="1">
      <c r="B20" s="53"/>
      <c r="C20" s="53"/>
      <c r="D20" s="60" t="s">
        <v>62</v>
      </c>
      <c r="E20" s="57" t="s">
        <v>55</v>
      </c>
      <c r="F20" s="59">
        <v>7.05</v>
      </c>
    </row>
    <row r="21" spans="2:6" ht="20.25" customHeight="1">
      <c r="B21" s="53"/>
      <c r="C21" s="53"/>
      <c r="D21" s="60" t="s">
        <v>63</v>
      </c>
      <c r="E21" s="57" t="s">
        <v>55</v>
      </c>
      <c r="F21" s="59">
        <v>10.68</v>
      </c>
    </row>
    <row r="22" spans="2:6" ht="20.25" customHeight="1">
      <c r="B22" s="53"/>
      <c r="C22" s="53"/>
      <c r="D22" s="60" t="s">
        <v>64</v>
      </c>
      <c r="E22" s="57" t="s">
        <v>55</v>
      </c>
      <c r="F22" s="58">
        <v>7.2</v>
      </c>
    </row>
    <row r="23" spans="2:6" ht="20.25" customHeight="1">
      <c r="B23" s="53"/>
      <c r="C23" s="53"/>
      <c r="D23" s="99" t="s">
        <v>65</v>
      </c>
      <c r="E23" s="100" t="s">
        <v>55</v>
      </c>
      <c r="F23" s="101">
        <v>3.72</v>
      </c>
    </row>
    <row r="24" spans="2:6" ht="20.25" customHeight="1" thickBot="1">
      <c r="B24" s="53"/>
      <c r="C24" s="53"/>
      <c r="D24" s="61" t="s">
        <v>66</v>
      </c>
      <c r="E24" s="62" t="s">
        <v>52</v>
      </c>
      <c r="F24" s="68">
        <v>0.38</v>
      </c>
    </row>
    <row r="26" spans="3:4" ht="15">
      <c r="C26" t="s">
        <v>21</v>
      </c>
      <c r="D26" s="24" t="s">
        <v>19</v>
      </c>
    </row>
    <row r="27" spans="3:4" ht="15">
      <c r="C27" t="s">
        <v>23</v>
      </c>
      <c r="D27" s="24">
        <v>5</v>
      </c>
    </row>
    <row r="34" ht="15">
      <c r="D34" s="105"/>
    </row>
  </sheetData>
  <sheetProtection sheet="1" selectLockedCells="1"/>
  <dataValidations count="2">
    <dataValidation type="list" allowBlank="1" showInputMessage="1" showErrorMessage="1" sqref="D26">
      <formula1>Polesí</formula1>
    </dataValidation>
    <dataValidation type="list" allowBlank="1" showInputMessage="1" showErrorMessage="1" sqref="D27">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2022-09-12T13:15:42Z</cp:lastPrinted>
  <dcterms:created xsi:type="dcterms:W3CDTF">2013-01-18T12:08:53Z</dcterms:created>
  <dcterms:modified xsi:type="dcterms:W3CDTF">2022-09-13T07:21:46Z</dcterms:modified>
  <cp:category/>
  <cp:version/>
  <cp:contentType/>
  <cp:contentStatus/>
</cp:coreProperties>
</file>