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5_VZ_IV.Q_2021_Těžební činnosti/15_Zakázka_41066/"/>
    </mc:Choice>
  </mc:AlternateContent>
  <xr:revisionPtr revIDLastSave="424" documentId="8_{5EA4616F-72E1-4AAD-BD74-E7787D6F5003}" xr6:coauthVersionLast="47" xr6:coauthVersionMax="47" xr10:uidLastSave="{FAD2D8D1-A51A-44E2-B2BA-3FB5C880C7C0}"/>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<sst xmlns="http://schemas.openxmlformats.org/spreadsheetml/2006/main" count="98" uniqueCount="54">
  <si>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</si>
  <si>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</si>
  <si>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</si>
  <si>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</si>
  <si>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</si>
  <si>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</si>
  <si>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</si>
  <si>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</si>
  <si>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</si>
  <si>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</si>
  <si>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</si>
  <si>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</si>
  <si>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</si>
  <si>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</si>
  <si>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</si>
  <si>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</si>
  <si>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</si>
  <si>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</si>
  <si>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</si>
  <si>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</si>
  <si>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</si>
  <si>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</si>
  <si>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</si>
  <si>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</si>
  <si>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</si>
  <si>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</si>
  <si>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</si>
  <si>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</si>
  <si>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</si>
  <si>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</si>
  <si>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</si>
  <si>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</si>
  <si>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</si>
  <si>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</si>
  <si>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</si>
  <si>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</si>
  <si>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</si>
  <si>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</si>
  <si>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</si>
  <si>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</si>
  <si>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</si>
  <si>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</si>
  <si>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</si>
  <si>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</si>
  <si>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</si>
  <si>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</si>
  <si>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</si>
  <si>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</si>
  <si>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</si>
  <si>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</si>
  <si>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</si>
  <si>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</si>
  <si>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</si>
  <si>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2, 3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</si>
</sst>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8" borderId="76" xfId="0" applyFont="1" applyFill="1" applyBorder="1" applyAlignment="1">
      <alignment horizontal="center" vertical="center"/>
    </xf>
    <xf numFmtId="0" fontId="21" fillId="8" borderId="78" xfId="0" applyFont="1" applyFill="1" applyBorder="1" applyAlignment="1">
      <alignment horizontal="center" vertical="center"/>
    </xf>
    <xf numFmtId="0" fontId="21" fillId="7" borderId="76" xfId="0" applyFont="1" applyFill="1" applyBorder="1" applyAlignment="1">
      <alignment horizontal="center" vertical="center"/>
    </xf>
    <xf numFmtId="0" fontId="21" fillId="7" borderId="78" xfId="0" applyFont="1" applyFill="1" applyBorder="1" applyAlignment="1">
      <alignment horizontal="center" vertical="center"/>
    </xf>
    <xf numFmtId="0" fontId="21" fillId="9" borderId="76" xfId="0" applyFont="1" applyFill="1" applyBorder="1" applyAlignment="1">
      <alignment horizontal="center" vertical="center"/>
    </xf>
    <xf numFmtId="0" fontId="21" fillId="9" borderId="78" xfId="0" applyFont="1" applyFill="1" applyBorder="1" applyAlignment="1">
      <alignment horizontal="center" vertical="center"/>
    </xf>
    <xf numFmtId="0" fontId="21" fillId="6" borderId="76" xfId="0" applyFont="1" applyFill="1" applyBorder="1" applyAlignment="1">
      <alignment horizontal="center" vertical="center"/>
    </xf>
    <xf numFmtId="0" fontId="21"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I32" sqref="I32"/>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26" t="s">
        <v>48</v>
      </c>
      <c r="M1" s="12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0" t="s">
        <v>18</v>
      </c>
      <c r="D2" s="141"/>
      <c r="E2" s="142" t="str">
        <f>IF(MID(TAB!G15,3,1)="1","Polesí Habrůvka",IF(MID(TAB!G15,3,1)="0","Polesí Vranov",IF(MID(TAB!G15,3,1)="3","Polesí Bílovice","zadej číslo MT")))</f>
        <v>Polesí Vranov</v>
      </c>
      <c r="F2" s="143"/>
      <c r="G2" s="143"/>
      <c r="H2" s="31"/>
      <c r="I2" s="39" t="s">
        <v>30</v>
      </c>
      <c r="J2" s="40" t="str">
        <f>TAB!$G$14</f>
        <v>2, 3</v>
      </c>
      <c r="K2" s="32"/>
      <c r="L2" s="51" t="s">
        <v>47</v>
      </c>
      <c r="M2" s="55">
        <f>TAB!$G$15</f>
        <v>41066</v>
      </c>
      <c r="N2" s="48"/>
      <c r="O2" s="48"/>
      <c r="P2" s="129"/>
      <c r="Q2" s="12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4" t="s">
        <v>49</v>
      </c>
      <c r="K3" s="144"/>
      <c r="L3" s="144"/>
      <c r="M3" s="57">
        <f>TAB!G16</f>
        <v>44561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35" t="s">
        <v>10</v>
      </c>
      <c r="C4" s="148" t="s">
        <v>7</v>
      </c>
      <c r="D4" s="149"/>
      <c r="E4" s="137" t="s">
        <v>8</v>
      </c>
      <c r="F4" s="138"/>
      <c r="G4" s="138"/>
      <c r="H4" s="138"/>
      <c r="I4" s="138"/>
      <c r="J4" s="138"/>
      <c r="K4" s="138"/>
      <c r="L4" s="139"/>
      <c r="M4" s="13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36"/>
      <c r="C5" s="150"/>
      <c r="D5" s="151"/>
      <c r="E5" s="36" t="s">
        <v>0</v>
      </c>
      <c r="F5" s="37" t="s">
        <v>2</v>
      </c>
      <c r="G5" s="37" t="s">
        <v>3</v>
      </c>
      <c r="H5" s="37" t="s">
        <v>4</v>
      </c>
      <c r="I5" s="37" t="s">
        <v>5</v>
      </c>
      <c r="J5" s="37" t="s">
        <v>6</v>
      </c>
      <c r="K5" s="37" t="s">
        <v>32</v>
      </c>
      <c r="L5" s="38" t="s">
        <v>1</v>
      </c>
      <c r="M5" s="13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32" t="s">
        <v>52</v>
      </c>
      <c r="C6" s="152" t="s">
        <v>11</v>
      </c>
      <c r="D6" s="67" t="s">
        <v>13</v>
      </c>
      <c r="E6" s="77">
        <f>TAB!I4</f>
        <v>0</v>
      </c>
      <c r="F6" s="77">
        <f>TAB!J4</f>
        <v>30</v>
      </c>
      <c r="G6" s="70">
        <f>TAB!K4</f>
        <v>95</v>
      </c>
      <c r="H6" s="70">
        <f>TAB!L4</f>
        <v>40</v>
      </c>
      <c r="I6" s="70">
        <f>TAB!M4</f>
        <v>220</v>
      </c>
      <c r="J6" s="70">
        <f>TAB!N4</f>
        <v>80</v>
      </c>
      <c r="K6" s="70">
        <f>TAB!O4</f>
        <v>90</v>
      </c>
      <c r="L6" s="71">
        <f>TAB!P4</f>
        <v>5</v>
      </c>
      <c r="M6" s="72">
        <f t="shared" ref="M6:M16" si="0">SUM(E6:L6)</f>
        <v>560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3"/>
      <c r="C7" s="153"/>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3"/>
      <c r="C8" s="127" t="s">
        <v>12</v>
      </c>
      <c r="D8" s="58" t="s">
        <v>13</v>
      </c>
      <c r="E8" s="59">
        <f>TAB!I5</f>
        <v>0</v>
      </c>
      <c r="F8" s="60">
        <f>TAB!J5</f>
        <v>5</v>
      </c>
      <c r="G8" s="60">
        <f>TAB!K5</f>
        <v>20</v>
      </c>
      <c r="H8" s="60">
        <f>TAB!L5</f>
        <v>5</v>
      </c>
      <c r="I8" s="60">
        <f>TAB!M5</f>
        <v>25</v>
      </c>
      <c r="J8" s="60">
        <f>TAB!N5</f>
        <v>0</v>
      </c>
      <c r="K8" s="60">
        <f>TAB!O5</f>
        <v>0</v>
      </c>
      <c r="L8" s="61">
        <f>TAB!P5</f>
        <v>0</v>
      </c>
      <c r="M8" s="62">
        <f t="shared" si="0"/>
        <v>55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4"/>
      <c r="C9" s="128"/>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32" t="s">
        <v>45</v>
      </c>
      <c r="C10" s="152"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3"/>
      <c r="C11" s="153"/>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3" t="s">
        <v>33</v>
      </c>
      <c r="C12" s="127"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4"/>
      <c r="C13" s="128"/>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customHeight="1" x14ac:dyDescent="0.2">
      <c r="B14" s="132" t="s">
        <v>44</v>
      </c>
      <c r="C14" s="152" t="s">
        <v>11</v>
      </c>
      <c r="D14" s="11" t="s">
        <v>13</v>
      </c>
      <c r="E14" s="45">
        <f>TAB!I8</f>
        <v>0</v>
      </c>
      <c r="F14" s="46">
        <f>TAB!J8</f>
        <v>0</v>
      </c>
      <c r="G14" s="41">
        <f>TAB!K8</f>
        <v>5</v>
      </c>
      <c r="H14" s="41">
        <f>TAB!L8</f>
        <v>10</v>
      </c>
      <c r="I14" s="41">
        <f>TAB!M8</f>
        <v>40</v>
      </c>
      <c r="J14" s="41">
        <f>TAB!N8</f>
        <v>20</v>
      </c>
      <c r="K14" s="41">
        <f>TAB!O8</f>
        <v>300</v>
      </c>
      <c r="L14" s="42">
        <f>TAB!P8</f>
        <v>260</v>
      </c>
      <c r="M14" s="12">
        <f t="shared" si="0"/>
        <v>635</v>
      </c>
      <c r="N14" s="48"/>
      <c r="O14" s="10"/>
      <c r="P14" s="10"/>
      <c r="Q14" s="10"/>
      <c r="R14" s="10"/>
      <c r="S14" s="10"/>
      <c r="T14" s="10"/>
      <c r="U14" s="10"/>
      <c r="V14" s="10"/>
      <c r="W14" s="10"/>
      <c r="X14" s="10"/>
      <c r="Y14" s="10"/>
      <c r="Z14" s="10"/>
      <c r="AA14" s="10"/>
      <c r="AB14" s="10"/>
      <c r="AC14" s="10"/>
      <c r="AD14" s="10"/>
      <c r="AE14" s="10"/>
      <c r="AF14" s="10"/>
      <c r="AG14" s="48"/>
      <c r="AH14" s="48"/>
    </row>
    <row r="15" spans="2:34" ht="24" customHeight="1" x14ac:dyDescent="0.2">
      <c r="B15" s="133"/>
      <c r="C15" s="153"/>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customHeight="1" x14ac:dyDescent="0.2">
      <c r="B16" s="133"/>
      <c r="C16" s="127" t="s">
        <v>12</v>
      </c>
      <c r="D16" s="15" t="s">
        <v>13</v>
      </c>
      <c r="E16" s="47">
        <f>TAB!I9</f>
        <v>0</v>
      </c>
      <c r="F16" s="43">
        <f>TAB!J9</f>
        <v>0</v>
      </c>
      <c r="G16" s="43">
        <f>TAB!K9</f>
        <v>5</v>
      </c>
      <c r="H16" s="43">
        <f>TAB!L9</f>
        <v>10</v>
      </c>
      <c r="I16" s="43">
        <f>TAB!M9</f>
        <v>20</v>
      </c>
      <c r="J16" s="43">
        <f>TAB!N9</f>
        <v>5</v>
      </c>
      <c r="K16" s="43">
        <f>TAB!O9</f>
        <v>10</v>
      </c>
      <c r="L16" s="44">
        <f>TAB!P9</f>
        <v>10</v>
      </c>
      <c r="M16" s="16">
        <f t="shared" si="0"/>
        <v>60</v>
      </c>
      <c r="N16" s="48"/>
      <c r="O16" s="10"/>
      <c r="P16" s="10"/>
      <c r="Q16" s="10"/>
      <c r="R16" s="10"/>
      <c r="S16" s="10"/>
      <c r="T16" s="10"/>
      <c r="U16" s="10"/>
      <c r="V16" s="10"/>
      <c r="W16" s="10"/>
      <c r="X16" s="10"/>
      <c r="Y16" s="10"/>
      <c r="Z16" s="10"/>
      <c r="AA16" s="10"/>
      <c r="AB16" s="10"/>
      <c r="AC16" s="10"/>
      <c r="AD16" s="10"/>
      <c r="AE16" s="10"/>
      <c r="AF16" s="10"/>
      <c r="AG16" s="48"/>
      <c r="AH16" s="48"/>
    </row>
    <row r="17" spans="2:34" ht="24" customHeight="1" thickBot="1" x14ac:dyDescent="0.25">
      <c r="B17" s="134"/>
      <c r="C17" s="128"/>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32" t="s">
        <v>46</v>
      </c>
      <c r="C18" s="152"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3"/>
      <c r="C19" s="153"/>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3"/>
      <c r="C20" s="127"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4"/>
      <c r="C21" s="128"/>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56" t="s">
        <v>14</v>
      </c>
      <c r="C24" s="157"/>
      <c r="D24" s="157"/>
      <c r="E24" s="157"/>
      <c r="F24" s="157"/>
      <c r="G24" s="22"/>
      <c r="H24" s="22"/>
      <c r="I24" s="22"/>
      <c r="J24" s="154" t="s">
        <v>15</v>
      </c>
      <c r="K24" s="155"/>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46" t="s">
        <v>17</v>
      </c>
      <c r="C25" s="147"/>
      <c r="D25" s="147"/>
      <c r="E25" s="147"/>
      <c r="F25" s="147"/>
      <c r="G25" s="147"/>
      <c r="H25" s="147"/>
      <c r="I25" s="147"/>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45" t="s">
        <v>27</v>
      </c>
      <c r="C27" s="145"/>
      <c r="D27" s="145"/>
      <c r="E27" s="145"/>
      <c r="F27" s="145"/>
      <c r="G27" s="145"/>
      <c r="H27" s="145"/>
      <c r="I27" s="145"/>
      <c r="J27" s="145"/>
      <c r="K27" s="145"/>
      <c r="L27" s="145"/>
      <c r="M27" s="145"/>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45" t="s">
        <v>28</v>
      </c>
      <c r="C29" s="145"/>
      <c r="D29" s="145"/>
      <c r="E29" s="145"/>
      <c r="F29" s="145"/>
      <c r="G29" s="145"/>
      <c r="H29" s="145"/>
      <c r="I29" s="145"/>
      <c r="J29" s="145"/>
      <c r="K29" s="145"/>
      <c r="L29" s="145"/>
      <c r="M29" s="145"/>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25"/>
      <c r="C31" s="125"/>
      <c r="D31" s="125"/>
      <c r="E31" s="125"/>
      <c r="F31" s="125"/>
      <c r="G31" s="125"/>
      <c r="H31" s="125"/>
      <c r="I31" s="125"/>
      <c r="J31" s="125"/>
      <c r="K31" s="125"/>
      <c r="L31" s="125"/>
      <c r="M31" s="12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K9" sqref="K9"/>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c r="J4" s="98">
        <v>30</v>
      </c>
      <c r="K4" s="98">
        <v>95</v>
      </c>
      <c r="L4" s="98">
        <v>40</v>
      </c>
      <c r="M4" s="98">
        <v>220</v>
      </c>
      <c r="N4" s="98">
        <v>80</v>
      </c>
      <c r="O4" s="98">
        <v>90</v>
      </c>
      <c r="P4" s="99">
        <v>5</v>
      </c>
    </row>
    <row r="5" spans="2:16" ht="30" customHeight="1" thickBot="1" x14ac:dyDescent="0.3">
      <c r="B5" t="s">
        <v>21</v>
      </c>
      <c r="D5">
        <v>3</v>
      </c>
      <c r="E5" s="178"/>
      <c r="F5" s="166"/>
      <c r="G5" s="85" t="s">
        <v>12</v>
      </c>
      <c r="H5" s="86" t="s">
        <v>37</v>
      </c>
      <c r="I5" s="87"/>
      <c r="J5" s="88">
        <v>5</v>
      </c>
      <c r="K5" s="88">
        <v>20</v>
      </c>
      <c r="L5" s="88">
        <v>5</v>
      </c>
      <c r="M5" s="88">
        <v>25</v>
      </c>
      <c r="N5" s="88"/>
      <c r="O5" s="88"/>
      <c r="P5" s="89"/>
    </row>
    <row r="6" spans="2:16" ht="30" customHeight="1" thickTop="1" x14ac:dyDescent="0.25">
      <c r="E6" s="179">
        <v>2</v>
      </c>
      <c r="F6" s="161" t="s">
        <v>40</v>
      </c>
      <c r="G6" s="100" t="s">
        <v>11</v>
      </c>
      <c r="H6" s="101" t="s">
        <v>37</v>
      </c>
      <c r="I6" s="102"/>
      <c r="J6" s="103"/>
      <c r="K6" s="103"/>
      <c r="L6" s="103"/>
      <c r="M6" s="103"/>
      <c r="N6" s="103"/>
      <c r="O6" s="103"/>
      <c r="P6" s="104"/>
    </row>
    <row r="7" spans="2:16" ht="30" customHeight="1" thickBot="1" x14ac:dyDescent="0.3">
      <c r="E7" s="180"/>
      <c r="F7" s="162"/>
      <c r="G7" s="90" t="s">
        <v>12</v>
      </c>
      <c r="H7" s="91" t="s">
        <v>37</v>
      </c>
      <c r="I7" s="92"/>
      <c r="J7" s="93"/>
      <c r="K7" s="93"/>
      <c r="L7" s="93"/>
      <c r="M7" s="93"/>
      <c r="N7" s="93"/>
      <c r="O7" s="93"/>
      <c r="P7" s="94"/>
    </row>
    <row r="8" spans="2:16" ht="30" customHeight="1" thickTop="1" x14ac:dyDescent="0.25">
      <c r="D8">
        <v>4</v>
      </c>
      <c r="E8" s="181">
        <v>3</v>
      </c>
      <c r="F8" s="167" t="s">
        <v>42</v>
      </c>
      <c r="G8" s="105" t="s">
        <v>11</v>
      </c>
      <c r="H8" s="106" t="s">
        <v>37</v>
      </c>
      <c r="I8" s="107"/>
      <c r="J8" s="108"/>
      <c r="K8" s="108">
        <v>5</v>
      </c>
      <c r="L8" s="108">
        <v>10</v>
      </c>
      <c r="M8" s="108">
        <v>40</v>
      </c>
      <c r="N8" s="108">
        <v>20</v>
      </c>
      <c r="O8" s="108">
        <v>300</v>
      </c>
      <c r="P8" s="109">
        <v>260</v>
      </c>
    </row>
    <row r="9" spans="2:16" ht="30" customHeight="1" thickBot="1" x14ac:dyDescent="0.3">
      <c r="D9">
        <v>5</v>
      </c>
      <c r="E9" s="182"/>
      <c r="F9" s="168"/>
      <c r="G9" s="110" t="s">
        <v>12</v>
      </c>
      <c r="H9" s="111" t="s">
        <v>37</v>
      </c>
      <c r="I9" s="112"/>
      <c r="J9" s="113"/>
      <c r="K9" s="113">
        <v>5</v>
      </c>
      <c r="L9" s="113">
        <v>10</v>
      </c>
      <c r="M9" s="113">
        <v>20</v>
      </c>
      <c r="N9" s="113">
        <v>5</v>
      </c>
      <c r="O9" s="113">
        <v>10</v>
      </c>
      <c r="P9" s="114">
        <v>10</v>
      </c>
    </row>
    <row r="10" spans="2:16" ht="30" customHeight="1" thickTop="1" x14ac:dyDescent="0.25">
      <c r="E10" s="183">
        <v>4</v>
      </c>
      <c r="F10" s="163" t="s">
        <v>41</v>
      </c>
      <c r="G10" s="115" t="s">
        <v>11</v>
      </c>
      <c r="H10" s="116" t="s">
        <v>37</v>
      </c>
      <c r="I10" s="117"/>
      <c r="J10" s="118"/>
      <c r="K10" s="118"/>
      <c r="L10" s="118"/>
      <c r="M10" s="118"/>
      <c r="N10" s="118"/>
      <c r="O10" s="118"/>
      <c r="P10" s="119"/>
    </row>
    <row r="11" spans="2:16" ht="30" customHeight="1" thickBot="1" x14ac:dyDescent="0.3">
      <c r="E11" s="184"/>
      <c r="F11" s="164"/>
      <c r="G11" s="120" t="s">
        <v>12</v>
      </c>
      <c r="H11" s="121" t="s">
        <v>37</v>
      </c>
      <c r="I11" s="122"/>
      <c r="J11" s="123"/>
      <c r="K11" s="123"/>
      <c r="L11" s="123"/>
      <c r="M11" s="123"/>
      <c r="N11" s="123"/>
      <c r="O11" s="123"/>
      <c r="P11" s="124"/>
    </row>
    <row r="12" spans="2:16" ht="15" customHeight="1" thickTop="1" x14ac:dyDescent="0.25">
      <c r="F12" s="26"/>
    </row>
    <row r="13" spans="2:16" x14ac:dyDescent="0.25">
      <c r="F13" s="82" t="s">
        <v>39</v>
      </c>
      <c r="G13" s="79" t="s">
        <v>20</v>
      </c>
    </row>
    <row r="14" spans="2:16" x14ac:dyDescent="0.25">
      <c r="F14" s="83" t="s">
        <v>38</v>
      </c>
      <c r="G14" s="80" t="s">
        <v>53</v>
      </c>
    </row>
    <row r="15" spans="2:16" x14ac:dyDescent="0.25">
      <c r="F15" s="83" t="s">
        <v>50</v>
      </c>
      <c r="G15" s="80">
        <v>41066</v>
      </c>
    </row>
    <row r="16" spans="2:16" x14ac:dyDescent="0.25">
      <c r="F16" s="84" t="s">
        <v>51</v>
      </c>
      <c r="G16" s="81">
        <v>44561</v>
      </c>
    </row>
    <row r="21" spans="6:6" x14ac:dyDescent="0.25">
      <c r="F21">
        <f>COUNT(TAB!I4:P4,TAB!I5:P5,TAB!I6:P6,TAB!I7:P7,TAB!I8:P8,TAB!I9:P9,TAB!I10:P10,TAB!I11:P11)</f>
        <v>23</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2021-10-19T06:36:21Z</dcterms:modified>
</cp:coreProperties>
</file>