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20" windowHeight="11055" tabRatio="292" activeTab="0"/>
  </bookViews>
  <sheets>
    <sheet name="RS chemikálie" sheetId="1" r:id="rId1"/>
  </sheets>
  <definedNames/>
  <calcPr fullCalcOnLoad="1"/>
</workbook>
</file>

<file path=xl/sharedStrings.xml><?xml version="1.0" encoding="utf-8"?>
<sst xmlns="http://schemas.openxmlformats.org/spreadsheetml/2006/main" count="507" uniqueCount="205">
  <si>
    <t>Číslo</t>
  </si>
  <si>
    <t xml:space="preserve">Název </t>
  </si>
  <si>
    <t>Specifikace</t>
  </si>
  <si>
    <t>CPV kód</t>
  </si>
  <si>
    <t>Název CPV kódu</t>
  </si>
  <si>
    <t>CAS Number</t>
  </si>
  <si>
    <t xml:space="preserve">Příloha č. 1 - technická specifikace </t>
  </si>
  <si>
    <t>jednotka</t>
  </si>
  <si>
    <t>směs nukleotidů (dNTPs) pro PCR mix</t>
  </si>
  <si>
    <t>High Sensitivity RNA ScreenTape</t>
  </si>
  <si>
    <t>High Sens. RNA ScreenTape Sample Buffer</t>
  </si>
  <si>
    <t>High Sensitivity RNA ScreenTape Ladder</t>
  </si>
  <si>
    <t>T4 RNA Ligase 2, truncated</t>
  </si>
  <si>
    <t>Units</t>
  </si>
  <si>
    <t>1 vzorek</t>
  </si>
  <si>
    <t>barvivo pro detekci DNA a RNA vzorků pro analýzu fragmentů po gelové elektroforéze</t>
  </si>
  <si>
    <t>1 ml</t>
  </si>
  <si>
    <t>kompatibilní s transluminátorem Safeview Blue Light Transilluminator (Cleaver Scientific), barvivo musí být nekarcinogenní, citlivost minimálně jako ethidium bromid; ředění 1:20 000 - 1: 50 000</t>
  </si>
  <si>
    <t>Nanášecí pufr (loading dye)</t>
  </si>
  <si>
    <t>NEMÁ</t>
  </si>
  <si>
    <t>Kit pro purifikaci gDNA a PCR produktů</t>
  </si>
  <si>
    <t xml:space="preserve">Nanášecí kolonky </t>
  </si>
  <si>
    <t>1 kolonka</t>
  </si>
  <si>
    <t>1 reakce</t>
  </si>
  <si>
    <t>kit</t>
  </si>
  <si>
    <t>Kit pro izolaci RNA z půdy</t>
  </si>
  <si>
    <t>Master mix pro PCR pro rutinní použití vč. nanášecího pufru</t>
  </si>
  <si>
    <t>Kit pro izolaci plasmidové DNA</t>
  </si>
  <si>
    <t>Kolonky pro purifikaci plasmidové DNA</t>
  </si>
  <si>
    <t>kompatibilita s Tape Station 4200 (Agilent)</t>
  </si>
  <si>
    <t>eluční objem od 30 µl (případně méně); typický výtěžek přibližně 20 µg; downstream aplikace: PCR, sekvenace, digesce restrikčními enzymy</t>
  </si>
  <si>
    <t>Kit pro izolaci DNA z půdy</t>
  </si>
  <si>
    <t>Kit pro purifikaci DNA z agarózových gelů</t>
  </si>
  <si>
    <t>Kit pro přímou amplifikaci DNA z rostlinného materiálu bez nanášecího pufru</t>
  </si>
  <si>
    <t>Kit pro přímou amplifikaci DNA z rostlinného materiálu s nanášecím pufrem</t>
  </si>
  <si>
    <t>Pufr pro promytí purifikované DNA na kolonce</t>
  </si>
  <si>
    <t>Kit pro purifikaci RNA fragmentů z gelu</t>
  </si>
  <si>
    <t>enzym schopný degradace jak jedno, tak dvou-vlákné DNA, RNA:DNA hybridů a chromatinu; RNase-free</t>
  </si>
  <si>
    <t>DNase enzym</t>
  </si>
  <si>
    <t>Další podmínky specifikace</t>
  </si>
  <si>
    <t xml:space="preserve">Master Mix pro qPCR pro kvantifikaci DNA </t>
  </si>
  <si>
    <t xml:space="preserve">Master Mix pro qPCR pro kvantifikaci RNA </t>
  </si>
  <si>
    <t>Master Mix pro qPCR pro kvantifikaci DNA s interkalačním barvivem</t>
  </si>
  <si>
    <t>Master Mix pro qPCR pro kvantifikaci RNA bez interkalačního barviva</t>
  </si>
  <si>
    <t>expirace minimálně 8 měsíců</t>
  </si>
  <si>
    <t>Kit pro izolaci RNA z rostlin a mycélia</t>
  </si>
  <si>
    <t>expirace minimálně 3 měsíce</t>
  </si>
  <si>
    <r>
      <t xml:space="preserve">přesnost cca 2X </t>
    </r>
    <r>
      <rPr>
        <i/>
        <sz val="9"/>
        <color indexed="8"/>
        <rFont val="Arial CE"/>
        <family val="0"/>
      </rPr>
      <t>Taq</t>
    </r>
    <r>
      <rPr>
        <sz val="9"/>
        <color indexed="8"/>
        <rFont val="Arial CE"/>
        <family val="0"/>
      </rPr>
      <t>; master mix pro běžné použití s širokým rozsahem A/T a G/C bazí v templátu; možné PCR mix nanést přímo na agarózový gel</t>
    </r>
  </si>
  <si>
    <t>µmol</t>
  </si>
  <si>
    <t>ekvimolární roztok ultračistých dATP, dCTP, dGTP and dTTP</t>
  </si>
  <si>
    <t>DNA ladder pro analýzu krátkých fragmentů s nanášecím pufrem</t>
  </si>
  <si>
    <t>DNA ladder pro analýzu dlouhých fragmentů s nanášecím pufrem</t>
  </si>
  <si>
    <t>ladder o rozsahu 0,5 kb - cca 40-50 kb; ladder obsahuje minimálně fragmenty o těchto délkách: 0,5kb, 1kb, 2kb, 3 kb, 5 kb, 10 kb, 20 kb; obsahuje nanášecí pufr pro rychlejší nanášení na gel</t>
  </si>
  <si>
    <t>ladder s fragmenty o těchto délkách: 100 bp - 1000 bp s jednotlivými proužky po 100 bp; obsahuje nanášecí pufr pro rychlejší nanášení na gel</t>
  </si>
  <si>
    <t>DNA ladder pro analýzu fragmentů DNA a velkém rozsahu</t>
  </si>
  <si>
    <t>ladder o rozsahu 75 bp - 20 kb; ladder obsahuje minimálně fragmenty o těchto délkách: 200 bp, 500 bp, 1 kb, 5 kb, 20 kb; obsahuje nanášecí pufr pro rychlejší nanášení na gel</t>
  </si>
  <si>
    <t xml:space="preserve">Kit pro fluorometrickou kvantifikaci DNA ve vzorcích </t>
  </si>
  <si>
    <t>kit musí být plně kompatibilní s přístrojem Qubit Fluorometer; kit obsahuje vlastní reagencie pro kvantifikaci, ředící pufr a DNA standardy; rozsah kvantifikace: 2-1000 ng</t>
  </si>
  <si>
    <t>kit umožnuje amplifikaci 3´ i 5´konců RNA; protokol nezahrnuje žádné ligační kroky pro vyšší účinnost/citlivost;  součástí kitu je klonovací kit, kompetenční buňky pro klonování a také purifikační kit pro purifikaci PCR produktu z PCR mixu i z gelu;</t>
  </si>
  <si>
    <t>Expirace alespoň 6 měsíců</t>
  </si>
  <si>
    <t>Kit pro reverzní transkripci miRNA z rostlinných vzorků</t>
  </si>
  <si>
    <t xml:space="preserve">kit je kompatibilní s touto downstream aplikací: qPCR; kit je vhodný pro cDNA syntézu i piRNAs (piwi-interacting RNAs); umožňuje transkripci 3'-end, 2'-O-Me modifikovaných small RNAs </t>
  </si>
  <si>
    <t>PCR kit pro kvantifikaci miRNAs</t>
  </si>
  <si>
    <t xml:space="preserve">Termostabilní reverzní transkriptáza </t>
  </si>
  <si>
    <t>Součástí kitu jsou homogenizační kuličky ve zkumavkách (lze dodat i mimo vlastní izolační kit), kam je možné dát cca alespoň 0,25 g půdního vzorku; vhodné pro různé typy půd, včetně kompostu a různých sedimentů; kit musí být kolonkový; protokol musí zahrnovat dva srážecí kroky; izolavaná DNA musí být v kvalitě použitelné pro tyto následující aplikace: PCR, qPCR</t>
  </si>
  <si>
    <t>Kit pro izotermální "loop-mediated" amplifikaci DNA i RNA templátů</t>
  </si>
  <si>
    <t>Master mix pro izotermální "loop-mediated" amplifikaci DNA i RNA templátů</t>
  </si>
  <si>
    <t>Hot-Start polymeráza pro použití s kitem pro přímou amplifikaci DNA ze vzorků</t>
  </si>
  <si>
    <t>kapacita nanášecí kolonky alespoň 10 µg RNA; eluční objem od 6 µl (může být i méně); downstream aplikace: reverzní transkripce</t>
  </si>
  <si>
    <t>Hot-Start polymeráza</t>
  </si>
  <si>
    <t>kit pro kvantifikaci a detekci miRNAs; mastermix obsahuje referenční barvivo ROX; kit umožňuje simultání detekci miRNAs a mRNA; možná detekce snoRNAs; mastermix zoptimalizovaný pro použití na real-time PCR cyklerech</t>
  </si>
  <si>
    <t>ml</t>
  </si>
  <si>
    <t>Součástí kitu jsou homogenizační kuličky ve zkumavkách (lze dodat i mimo vlastní kit), kam je možné dát cca 2 g půdního vzorku; vhodné pro různé typy půd, včetně kompostu a různých sedimentů; izolavaná RNA musí být v kvalitě použitelné pro tyto následující aplikace: reverzní transkripce, RT-PCR, RT-qPCR</t>
  </si>
  <si>
    <t>kit umoňuje purifikaci PCR produktů i genomic DNA; eluční objem od 6 µl (případně méně); kapacita kolonky alespoň 5 µg DNA; délka purifikovaných amplikonů od cca 50 bp až po minimálně 20 kb; kit umožňuje purifikaci plasmidové DNA</t>
  </si>
  <si>
    <t>eluční objem od 6 µl (případně méně); eluovaná DNA je vhodná pro tyto downstream aplikace: DNA sekvenace, digesce restrikčními enzymy, ligace; délka purifikovaných amplikonů od cca 50 bp až po minimálně 20 kb</t>
  </si>
  <si>
    <t>Klonovací kit s kompetentními buňkami</t>
  </si>
  <si>
    <t>Kit s robustní hot start DNA polymerázou, která umožňuje amplifikovat DNA přímo ze vzorku bez nutnosti DNA extrakce; kit je validovaný pro použití z rostlinného materiálu i z hub</t>
  </si>
  <si>
    <t>Kit s robustní hot start DNA polymerázou, která umožňuje amplifikovat DNA přímo ze vzorku bez nutnosti DNA extrakce; obsahuje master mix s nanášecím pufrem pro elektroforézu; kit je validovaný pro použití pro vzorky rostlin i hub</t>
  </si>
  <si>
    <t>master mix umožňuje vizuální vyhodnocení amplifikace / ne-amplifikace cílové sekvence barevnou změnou vlastního master mixu; reakce musí proběhnout max. do 60 minut</t>
  </si>
  <si>
    <t>kit musí obsahovat všechny komponenty LAMP, včetně reverzní transkriptázy (kromě primerů); kit obsahuje fluorescenční barvivo pro detekci amplifikovaných produktů</t>
  </si>
  <si>
    <r>
      <t>přesnost cca 2X</t>
    </r>
    <r>
      <rPr>
        <i/>
        <sz val="9"/>
        <color indexed="8"/>
        <rFont val="Arial CE"/>
        <family val="0"/>
      </rPr>
      <t xml:space="preserve"> Taq</t>
    </r>
    <r>
      <rPr>
        <sz val="9"/>
        <color indexed="8"/>
        <rFont val="Arial CE"/>
        <family val="0"/>
      </rPr>
      <t>; výsledné konce PCR produktů: tupé; polymeráza musí být plně kompatibilní s kitem pro přímou amplifikaci DNA ze vzorků rostlin / mycélia</t>
    </r>
  </si>
  <si>
    <t>Klonovací kit pro klonování PCR produktů</t>
  </si>
  <si>
    <t>Kultivační médium pro kompetenční buňky</t>
  </si>
  <si>
    <t>médium musí být kompatibilní s kitem pro klonování PCR produktů</t>
  </si>
  <si>
    <t>bez poplatku za dodání na suchém ledu</t>
  </si>
  <si>
    <t>Master mix pro ligování fragmentů DNA</t>
  </si>
  <si>
    <t>master mix vhodný pro ligaci fragmentů s TA přesahy i s tupými konci;</t>
  </si>
  <si>
    <t>1 nanesení (1 nanesení = 0,5 μg)</t>
  </si>
  <si>
    <r>
      <t>kit kompatibilní s downstream aplikacemi: PCR, next-generation sequencing; možnost pu</t>
    </r>
    <r>
      <rPr>
        <sz val="9"/>
        <rFont val="Arial CE"/>
        <family val="0"/>
      </rPr>
      <t>rifikace total RNA, včetně small RNA; kit musí zajistit maximální odstranění gDNA; protokol umožňuje oddělení small and large RNA frakcí;  kit obsahuje zkumakvy s gelem pro separaci organické a vodní fáze během extrakce</t>
    </r>
  </si>
  <si>
    <r>
      <t xml:space="preserve">kit umožňuje klonování PCR produktů amplifikovaných pomocí </t>
    </r>
    <r>
      <rPr>
        <i/>
        <sz val="9"/>
        <color indexed="8"/>
        <rFont val="Arial CE"/>
        <family val="0"/>
      </rPr>
      <t>Taq</t>
    </r>
    <r>
      <rPr>
        <sz val="9"/>
        <color indexed="8"/>
        <rFont val="Arial CE"/>
        <family val="0"/>
      </rPr>
      <t xml:space="preserve"> polymerázy;</t>
    </r>
    <r>
      <rPr>
        <sz val="9"/>
        <color indexed="63"/>
        <rFont val="Helvetica Neue"/>
        <family val="2"/>
      </rPr>
      <t xml:space="preserve"> kit obsahuje promotory pro transkripci a sekvenaci.</t>
    </r>
    <r>
      <rPr>
        <sz val="9"/>
        <color indexed="8"/>
        <rFont val="Arial CE"/>
        <family val="0"/>
      </rPr>
      <t xml:space="preserve"> Každý vektor také obsahuje M13F and M13R oblasti pro sekvenaci; </t>
    </r>
  </si>
  <si>
    <t>U</t>
  </si>
  <si>
    <t>Reverzní transkriptáza pro syntézu cDNA vlákna, polyA templát nebo celková RNA</t>
  </si>
  <si>
    <t>Reverzní transkriptáza pro syntézu cDNA vlákna, polyA templát nebo celková RNA, reakční čas 10 minut</t>
  </si>
  <si>
    <t>Reverzní transkriptáza</t>
  </si>
  <si>
    <t>Kit pro reverzní transkripci RNA</t>
  </si>
  <si>
    <t xml:space="preserve">Kit pro fluorometrickou kvantifikaci RNA ve vzorcích </t>
  </si>
  <si>
    <t>kit musí být plně kompatibilní s přístrojem Qubit Fluorometer; kit obsahuje vlastní reagencie pro kvantifikaci, ředící pufr a RNA standardy; rozsah kvantifikace: 20-1000 ng</t>
  </si>
  <si>
    <t>Hot-Start polymeráza umožňuje přípravu reakce při pokojové teplotě; enzym upravuje konce templátu přidáním 3′ deoxyadenosinu na konec templátu - tato aktivita není závislá na DNA sekvenci templátu; polymeráza má 5′→3′ exonukleázovou aktivitu;</t>
  </si>
  <si>
    <t>Kit pro izolaci RNA</t>
  </si>
  <si>
    <t>kit kompatibilní s downstream aplikacemi: PCR, next-generation sequencing; možnost purifikace total RNA, včetně small RNA; kit musí zajistit maximální odstranění gDNA; protokol umožňuje oddělení small and large RNA frakcí; kit obsahuje kolonky pro zachycení genomické DNA a DNasu</t>
  </si>
  <si>
    <t xml:space="preserve">Kit pro izolaci mikrobiální DNA </t>
  </si>
  <si>
    <t>kit validovaný pro izolaci DNA z mikroorganismů, vč. Bakterií, kvasinek, hub; obsahuje rozbíjecí kuličky pro homogenizaci; délka purifikovaných fragmentů od cca 200 bp až po minimálně 50 kb; eluční objem od 100 µl; součástí kitu je proteinaza K;</t>
  </si>
  <si>
    <t>část 2</t>
  </si>
  <si>
    <t>část 3</t>
  </si>
  <si>
    <t>část 5</t>
  </si>
  <si>
    <t>část 1</t>
  </si>
  <si>
    <t>24327000-2</t>
  </si>
  <si>
    <t>Různé organické chemické látky</t>
  </si>
  <si>
    <r>
      <t xml:space="preserve">Kompetenční buňky </t>
    </r>
    <r>
      <rPr>
        <i/>
        <sz val="10"/>
        <color indexed="8"/>
        <rFont val="Arial"/>
        <family val="2"/>
      </rPr>
      <t>E. coli</t>
    </r>
  </si>
  <si>
    <r>
      <t xml:space="preserve">reakce (jedna reakce = 50 </t>
    </r>
    <r>
      <rPr>
        <sz val="10"/>
        <color indexed="8"/>
        <rFont val="Arial"/>
        <family val="2"/>
      </rPr>
      <t>µl)</t>
    </r>
  </si>
  <si>
    <r>
      <t xml:space="preserve">reakce (1 reakce = 20 </t>
    </r>
    <r>
      <rPr>
        <sz val="10"/>
        <color indexed="8"/>
        <rFont val="Arial"/>
        <family val="2"/>
      </rPr>
      <t>µl celkového objemu)</t>
    </r>
  </si>
  <si>
    <r>
      <t xml:space="preserve">1 reakce (20 </t>
    </r>
    <r>
      <rPr>
        <sz val="10"/>
        <color indexed="8"/>
        <rFont val="Arial"/>
        <family val="2"/>
      </rPr>
      <t>µl)</t>
    </r>
  </si>
  <si>
    <r>
      <t xml:space="preserve">1 reakce (1 reakce = 25 </t>
    </r>
    <r>
      <rPr>
        <sz val="10"/>
        <color indexed="8"/>
        <rFont val="Arial"/>
        <family val="2"/>
      </rPr>
      <t>µl celkového objemu)</t>
    </r>
  </si>
  <si>
    <t>Kity a reagencie pro analýzu RNA na Tape Station 4200 (Agilent)</t>
  </si>
  <si>
    <t>Kit pro simultánní amplifikaci 5´ a  3´ cDNA konců</t>
  </si>
  <si>
    <t>Cena musí zahrnovat u všech položek poštovné a balné.</t>
  </si>
  <si>
    <t xml:space="preserve"> </t>
  </si>
  <si>
    <t>Vyřízení reklamace do 1 měsíce.</t>
  </si>
  <si>
    <t>Lyzační pufr</t>
  </si>
  <si>
    <t>DNA izolační kit</t>
  </si>
  <si>
    <t>Nanášecí pufr</t>
  </si>
  <si>
    <t>Promývací pufr</t>
  </si>
  <si>
    <t>Eluční pufr</t>
  </si>
  <si>
    <t>Purifikační kolonky</t>
  </si>
  <si>
    <t xml:space="preserve">RNase </t>
  </si>
  <si>
    <t>předpokládané celkové množství</t>
  </si>
  <si>
    <t>maximální množství v jednom balení</t>
  </si>
  <si>
    <t>množství v nabízeném balení</t>
  </si>
  <si>
    <t xml:space="preserve">Nabídková cena za uvedené balení bez DPH </t>
  </si>
  <si>
    <t>Nabídková cena za  jednotku bez DPH</t>
  </si>
  <si>
    <r>
      <t xml:space="preserve">kapacita vázací kolonky je minimálně 30 </t>
    </r>
    <r>
      <rPr>
        <sz val="9"/>
        <color indexed="8"/>
        <rFont val="Calibri"/>
        <family val="2"/>
      </rPr>
      <t>µ</t>
    </r>
    <r>
      <rPr>
        <sz val="9"/>
        <color indexed="8"/>
        <rFont val="Arial CE"/>
        <family val="0"/>
      </rPr>
      <t xml:space="preserve">g DNA;  dostupný protokol pro purifikaci již izolované DNA; purifikovaná DNA v doložené kvalitě vhodné pro PCR, qPCR a NGS aplikace; RNA kontaminace v eluované DNA menší než-li 1%   </t>
    </r>
  </si>
  <si>
    <t>pufr pro nanášení PCR produktů na agarózový gel; nevytváří UV stín; obsahuje Ficoll; neobsahuje SDS</t>
  </si>
  <si>
    <t>Reagencie a kity pro molekulární klonování</t>
  </si>
  <si>
    <t>minimální expirace 6 měsíců;  bez poplatku za dodání na suchém ledu</t>
  </si>
  <si>
    <t>Reagencie pro PCR, qPCR, reverzní transkripci, gelovou elektroforézu a související reagencie</t>
  </si>
  <si>
    <t>Celková cena za předpokládané množství bez DPH</t>
  </si>
  <si>
    <t xml:space="preserve">Limitní cena bez DPH: </t>
  </si>
  <si>
    <t>Nabídková cena celkem bez DPH:</t>
  </si>
  <si>
    <t>Splnění specifikace (ANO/NE)</t>
  </si>
  <si>
    <t>T4 DNA ligase</t>
  </si>
  <si>
    <t xml:space="preserve">Termostabilní DNA polymeráza běžně využívaná pro rutinní PCR. Má 5´ → 3´ polymerázovou aktivitu a je dodávána s reakčním pufrem. </t>
  </si>
  <si>
    <t>Enzym, využíván v restrikčním klonování. Spojuje tupé a kohezivní konce, reparuje jednovláknové zlomy v duplexní DNA.</t>
  </si>
  <si>
    <t>Kit pro izolaci fluorescenčně značených proteinů</t>
  </si>
  <si>
    <t>Kit pro sekvenování DNA připojené k chromatinu</t>
  </si>
  <si>
    <t>Agar v prášku pro mikrobiologické použití vhodný pro kultivaci houbových organismů, tvořící tuhé médium při koncetraci 1-2%, bod tání 80-90 °C.</t>
  </si>
  <si>
    <t>možnost testování vzorku (20g)</t>
  </si>
  <si>
    <t>Agar pro mikrobiologické použití</t>
  </si>
  <si>
    <t>kg</t>
  </si>
  <si>
    <t>kompatibilní s Roche LC 480 a hydrolyzačními sondami; modré zbarvení (ev. jiná barva) master mixu pro kontrolu pipetovacích chyb; mastermix obsahuje reverzní transkriptázu pro přímou amplifikaci RNA z purifikované RNA</t>
  </si>
  <si>
    <t>kompatibilní s Roche LC 480; modré zbarvení (ev. jiná barva) master mixu pro kontrolu pipetovacích chyb; mastermix obsahuje reverzní transkriptázu pro přímou amplifikaci z purifikované RNA</t>
  </si>
  <si>
    <r>
      <t xml:space="preserve">Dodání do </t>
    </r>
    <r>
      <rPr>
        <b/>
        <sz val="12"/>
        <color indexed="10"/>
        <rFont val="Arial CE"/>
        <family val="0"/>
      </rPr>
      <t>3</t>
    </r>
    <r>
      <rPr>
        <b/>
        <sz val="12"/>
        <rFont val="Arial CE"/>
        <family val="0"/>
      </rPr>
      <t xml:space="preserve"> týdnů.</t>
    </r>
  </si>
  <si>
    <t>Garantovaná expirace min. 3 měsíce, pokud není uvedeno jinak.</t>
  </si>
  <si>
    <t>Hot Start master mix pro PCR včetně nanášecího pufru </t>
  </si>
  <si>
    <t xml:space="preserve">RNase Inhibitor </t>
  </si>
  <si>
    <t>BSA</t>
  </si>
  <si>
    <t>Agar pro kultivaci mikroorganismů</t>
  </si>
  <si>
    <r>
      <t xml:space="preserve">kompatibilní s Rotor-Gene 3000 a qTOWER instrumenty; mastermix bez zbarvení; mastermix obsahuje Hot Start </t>
    </r>
    <r>
      <rPr>
        <i/>
        <sz val="9"/>
        <color indexed="8"/>
        <rFont val="Arial CE"/>
        <family val="0"/>
      </rPr>
      <t>Taq</t>
    </r>
    <r>
      <rPr>
        <sz val="9"/>
        <color indexed="8"/>
        <rFont val="Arial CE"/>
        <family val="0"/>
      </rPr>
      <t xml:space="preserve"> DNA polymerázu</t>
    </r>
  </si>
  <si>
    <r>
      <t xml:space="preserve">kompatibilní s Roche LC 480, Biorad CFX 96, Illumina ECO a hydrolyzačními sondami; modré zbarvení (ev. jiná barva) master mixu pro kontrolu pipetovacích chyb; mastermix obsahuje Hot Start </t>
    </r>
    <r>
      <rPr>
        <i/>
        <sz val="9"/>
        <color indexed="8"/>
        <rFont val="Arial CE"/>
        <family val="0"/>
      </rPr>
      <t xml:space="preserve">Taq </t>
    </r>
    <r>
      <rPr>
        <sz val="9"/>
        <color indexed="8"/>
        <rFont val="Arial CE"/>
        <family val="0"/>
      </rPr>
      <t>DNA polymerázu;</t>
    </r>
  </si>
  <si>
    <r>
      <t xml:space="preserve">kompatibilní s Roche LC 480, Biorad CFX 96, Illumina ECO ; modré zbarvení (ev. jiná barva) master mixu pro kontrolu pipetovacích chyb;  mastermix obsahuje Hot Start </t>
    </r>
    <r>
      <rPr>
        <i/>
        <sz val="9"/>
        <color indexed="8"/>
        <rFont val="Arial CE"/>
        <family val="0"/>
      </rPr>
      <t xml:space="preserve">Taq </t>
    </r>
    <r>
      <rPr>
        <sz val="9"/>
        <color indexed="8"/>
        <rFont val="Arial CE"/>
        <family val="0"/>
      </rPr>
      <t>DNA polymerázu;</t>
    </r>
  </si>
  <si>
    <r>
      <t xml:space="preserve">kompatibilní s Rotor-Gene 3000 a qTOWER instrumenty; mastermix bez zbarvení; mastermix obsahuje Hot Start </t>
    </r>
    <r>
      <rPr>
        <i/>
        <sz val="9"/>
        <color indexed="8"/>
        <rFont val="Arial CE"/>
        <family val="0"/>
      </rPr>
      <t>Taq</t>
    </r>
    <r>
      <rPr>
        <sz val="9"/>
        <color indexed="8"/>
        <rFont val="Arial CE"/>
        <family val="0"/>
      </rPr>
      <t xml:space="preserve"> DNA polymerá</t>
    </r>
    <r>
      <rPr>
        <sz val="9"/>
        <rFont val="Arial CE"/>
        <family val="0"/>
      </rPr>
      <t>zu (pro hydrolyzační sondy)</t>
    </r>
  </si>
  <si>
    <t>Speciální kity pro reverzní transkripci, pro qPCR (real-time PCR), kvantifikaci DNA a RNA a simultánní amplifikaci 5´ a  3´ cDNA konců</t>
  </si>
  <si>
    <t>kit musí být plně kompatibilní s přístrojem Modulus Single Tube Multimode Reader; kit obsahuje vlastní reagencie pro kvantifikaci, ředící pufr a DNA standardy</t>
  </si>
  <si>
    <t>reakce (1 reakce = 100 µl celkového objemu)</t>
  </si>
  <si>
    <t>kit musí být plně kompatibilní s přístrojem Modulus Single Tube Multimode Reader; kit obsahuje vlastní reagencie pro kvantifikaci, ředící pufr a RNA standardy</t>
  </si>
  <si>
    <t>Kit pro izolaci DNA z tkání a buněk</t>
  </si>
  <si>
    <t>kit pro izolaci genomické DNA z tkání a buněk, min. výtěžek 25 µg, délka purifikovaných fragmentů od cca 200 bp po minimálně 50 kb; kolonkový typ; součástí kitu proteináza K; izolovaná DNA v kvalitě pro PCR a qPCR aplikace</t>
  </si>
  <si>
    <t>Kit pro izolaci RNA z rostlin</t>
  </si>
  <si>
    <t>kit pro izolaci total RNA z rostlinných pletiv; s protokolem pro obtížně izolovatelnou RNA (např. orgány s vysokým obsahem škrobu); kolonkový typ; bez kroku separace vodnaté a organické fáze během extrakce; pro aplikace RT-PCR a RT-qPCR</t>
  </si>
  <si>
    <t>Kit pro purifikaci DNA fragmentů z agarózových gelů a PCR mixů</t>
  </si>
  <si>
    <t>eluční objem 15-30 µl; eluovaná DNA je vhodná pro aplikace: DNA sekvenace, restrikční analýzy; délka purifikovaných amplikonů od  50 bp po minimálně 20 kb, kolonový typ</t>
  </si>
  <si>
    <t>Kit pro extrakci RNA</t>
  </si>
  <si>
    <t>1 reakce (20 µl)</t>
  </si>
  <si>
    <t>1 reakce (jedna reakce = 50 µl)</t>
  </si>
  <si>
    <t>mg</t>
  </si>
  <si>
    <t>Bovine serum albumin, jako PCR aditivum (kvalita: molecular biology grade), koncentrace v rozmezí 10 - 30 mg/ml</t>
  </si>
  <si>
    <r>
      <t>Hot-Start </t>
    </r>
    <r>
      <rPr>
        <i/>
        <sz val="9"/>
        <rFont val="Arial CE"/>
        <family val="0"/>
      </rPr>
      <t>Taq</t>
    </r>
    <r>
      <rPr>
        <sz val="9"/>
        <rFont val="Arial CE"/>
        <family val="0"/>
      </rPr>
      <t> polymeráza premixovaná s PCR pufrem a dNTPs; Pufr je navržen pro univerzální annealing primerů (teplota annealingu je 60 °C). Součástí je nanášecí pufr, který umožnuje PCR mix nanášet přímo na agarózový gel;</t>
    </r>
  </si>
  <si>
    <t>kit pro reverzní transkripci a syntézu jednovlákné cDNA se všemi komponenty pro kvantitativní konverzi až 2 µg celkové RNA v jedné reakci o objemu 20 µl</t>
  </si>
  <si>
    <t>High Fidelity DNA polymeráza</t>
  </si>
  <si>
    <r>
      <t xml:space="preserve">Vysoce přesná termostabilní DNA polymeráza s aktivitou 3´ → 5´exonukleázy, fúzovaná se specifickou doménou pro podporu robustní amplifikace DNA. Mnohonásobně nižší chybovost než-li </t>
    </r>
    <r>
      <rPr>
        <i/>
        <sz val="9"/>
        <rFont val="Arial CE"/>
        <family val="0"/>
      </rPr>
      <t>Taq</t>
    </r>
    <r>
      <rPr>
        <sz val="9"/>
        <rFont val="Arial CE"/>
        <family val="0"/>
      </rPr>
      <t xml:space="preserve"> DNA polymeráza. Dodáváná s optimalizovaným pufrem, který umožňuje robustní amplifikaci bez ohledu na obsah GC. </t>
    </r>
  </si>
  <si>
    <t>DNA polymeráza</t>
  </si>
  <si>
    <r>
      <t>Pufr plně kompatibilní s kitem pro izolaci DNA</t>
    </r>
    <r>
      <rPr>
        <sz val="9"/>
        <color indexed="8"/>
        <rFont val="Arial CE"/>
        <family val="2"/>
      </rPr>
      <t xml:space="preserve"> (položka č. </t>
    </r>
    <r>
      <rPr>
        <sz val="9"/>
        <color indexed="8"/>
        <rFont val="Arial CE"/>
        <family val="0"/>
      </rPr>
      <t>29</t>
    </r>
    <r>
      <rPr>
        <sz val="9"/>
        <color indexed="8"/>
        <rFont val="Arial CE"/>
        <family val="2"/>
      </rPr>
      <t>).</t>
    </r>
  </si>
  <si>
    <r>
      <t xml:space="preserve">Pufr kompatibilní s DNA izolačním kitem pro navázání DNA na kolonku (položka č. </t>
    </r>
    <r>
      <rPr>
        <sz val="9"/>
        <color indexed="8"/>
        <rFont val="Arial CE"/>
        <family val="0"/>
      </rPr>
      <t>29</t>
    </r>
    <r>
      <rPr>
        <sz val="9"/>
        <color indexed="8"/>
        <rFont val="Arial CE"/>
        <family val="2"/>
      </rPr>
      <t>).</t>
    </r>
  </si>
  <si>
    <r>
      <t xml:space="preserve">Pufr pro promytí DNA navázané na kolonce; kompatibilní s DNA izolačním kitem (položka č. </t>
    </r>
    <r>
      <rPr>
        <sz val="9"/>
        <color indexed="8"/>
        <rFont val="Arial CE"/>
        <family val="0"/>
      </rPr>
      <t>29</t>
    </r>
    <r>
      <rPr>
        <sz val="9"/>
        <color indexed="8"/>
        <rFont val="Arial CE"/>
        <family val="2"/>
      </rPr>
      <t>)</t>
    </r>
  </si>
  <si>
    <r>
      <t xml:space="preserve">Pufr pro eluci DNA z kolonky; kompatibilní s DNA izolačním kitem (položka č. </t>
    </r>
    <r>
      <rPr>
        <sz val="9"/>
        <color indexed="8"/>
        <rFont val="Arial CE"/>
        <family val="0"/>
      </rPr>
      <t>29</t>
    </r>
    <r>
      <rPr>
        <sz val="9"/>
        <color indexed="8"/>
        <rFont val="Arial CE"/>
        <family val="0"/>
      </rPr>
      <t>).</t>
    </r>
  </si>
  <si>
    <r>
      <t xml:space="preserve">Kolonky pro purifikaci DNA; plně kompatibilní s DNA izolačním kitem (položka č. </t>
    </r>
    <r>
      <rPr>
        <sz val="9"/>
        <color indexed="8"/>
        <rFont val="Arial CE"/>
        <family val="0"/>
      </rPr>
      <t>29</t>
    </r>
    <r>
      <rPr>
        <sz val="9"/>
        <color indexed="8"/>
        <rFont val="Arial CE"/>
        <family val="0"/>
      </rPr>
      <t>).</t>
    </r>
  </si>
  <si>
    <r>
      <t xml:space="preserve">RNase v roztoku o koncentraci 20mg/ml; plně kompatibilní s DNA izolačním kitem (položka č. </t>
    </r>
    <r>
      <rPr>
        <sz val="9"/>
        <color indexed="8"/>
        <rFont val="Arial CE"/>
        <family val="0"/>
      </rPr>
      <t>29</t>
    </r>
    <r>
      <rPr>
        <sz val="9"/>
        <color indexed="8"/>
        <rFont val="Arial CE"/>
        <family val="0"/>
      </rPr>
      <t>).</t>
    </r>
  </si>
  <si>
    <t>kolonky plně kompatibilní s kitem pro purifikaci gDNA a PCR produktů (položka č. 44)</t>
  </si>
  <si>
    <t>RNA purifikační kolonky s vázací kapacitou až 100 µg celkové RNA a odpovídající zkumavky pro záchyt promývacího pufru; plně kompatibilní s kitem pro purifikaci RNA (položka č. 42)</t>
  </si>
  <si>
    <t>kompatibilní s kitem pro izolaci plasmidové DNA (položka č. 50)</t>
  </si>
  <si>
    <t>RNA inhibitor, který zamezuje degradaci RNA</t>
  </si>
  <si>
    <t>RNA purifikační kolonky</t>
  </si>
  <si>
    <t>Kity pro izolaci a purifikaci nukleových kyselin, jednotlivé komponenty těchto kitů a související reagencie</t>
  </si>
  <si>
    <t>část 4</t>
  </si>
  <si>
    <t>část 6</t>
  </si>
  <si>
    <t>9002-18-0</t>
  </si>
  <si>
    <t>Kit, který kombinuje guanidini thiokyanát-fenolovou extrakci s kolonkovou purifikací</t>
  </si>
  <si>
    <t>katalogové číslo výrobce nebo dodavatele (označený výrobek lze dohledat na internetu, příp. v nabídce dodavatele)</t>
  </si>
  <si>
    <r>
      <t xml:space="preserve">Pozn.: Dodavatel je povinen vyplnit splnění kritérií, množství v nabízeném balení, jeho cenu bez DPH a katalogová čísla </t>
    </r>
    <r>
      <rPr>
        <b/>
        <sz val="12"/>
        <color indexed="10"/>
        <rFont val="Arial CE"/>
        <family val="2"/>
      </rPr>
      <t>VŠECH</t>
    </r>
    <r>
      <rPr>
        <sz val="12"/>
        <color indexed="10"/>
        <rFont val="Arial CE"/>
        <family val="2"/>
      </rPr>
      <t xml:space="preserve"> položek v dané kapitole (tj. žlutě vyznačená pole). </t>
    </r>
  </si>
  <si>
    <t>kompatibilní s klonovacím kitem pro klonování PCR produktů (položka č. 57)</t>
  </si>
  <si>
    <r>
      <t>kit umožňuje klonování PCR produktů s TA přesahy i s tupými konci; kit obsahuje vektor s SP6 a T7 promotory, pozitivní kontrolu (amplikon) a také klonovací buňky</t>
    </r>
    <r>
      <rPr>
        <i/>
        <sz val="9"/>
        <color indexed="8"/>
        <rFont val="Arial CE"/>
        <family val="0"/>
      </rPr>
      <t xml:space="preserve"> E. coli</t>
    </r>
    <r>
      <rPr>
        <sz val="9"/>
        <color indexed="8"/>
        <rFont val="Arial CE"/>
        <family val="0"/>
      </rPr>
      <t xml:space="preserve">; kit umožňuje klonování PCR produktů bez nutnosti jejich purifikace; </t>
    </r>
    <r>
      <rPr>
        <sz val="9"/>
        <color indexed="10"/>
        <rFont val="Arial CE"/>
        <family val="0"/>
      </rPr>
      <t>akceptován i klonovací systém s plasmidem, který obsahuje pouze T7 promotor (viz vysvětlení ZD č. 1)</t>
    </r>
  </si>
  <si>
    <r>
      <t xml:space="preserve">purifikovaný enzym z </t>
    </r>
    <r>
      <rPr>
        <i/>
        <sz val="9"/>
        <color indexed="8"/>
        <rFont val="Arial CE"/>
        <family val="0"/>
      </rPr>
      <t>E. coli</t>
    </r>
    <r>
      <rPr>
        <sz val="9"/>
        <color indexed="8"/>
        <rFont val="Arial CE"/>
        <family val="0"/>
      </rPr>
      <t xml:space="preserve">; ligáza spicificky liguje pre-adenylované 5´konce DNA nebo RNA k 3´koncům RNA; ATP není pro reakci třeba; </t>
    </r>
    <r>
      <rPr>
        <sz val="9"/>
        <color indexed="10"/>
        <rFont val="Arial CE"/>
        <family val="0"/>
      </rPr>
      <t>akceptována i varianta s ATP v pufru (viz vysvětlení ZD č. 1)</t>
    </r>
  </si>
  <si>
    <r>
      <t xml:space="preserve">termostabilní reverzní transkriptáza určená pro přípravu cDNA pro následnou qPCR; aktivní i nad 60°C; celkový čas reverzní transkripce za max. 20 min.; </t>
    </r>
    <r>
      <rPr>
        <sz val="9"/>
        <color indexed="10"/>
        <rFont val="Arial CE"/>
        <family val="0"/>
      </rPr>
      <t>reverzní transkriptáza může být součástí kitu. Enzym může být dodán samostatně i jako součást kitu pro reverzní transkripci (viz vysvětlení ZD č. 3)</t>
    </r>
  </si>
  <si>
    <r>
      <t xml:space="preserve">pufr umožňuje vymytí enzymů, detergentů a nukleotidů z nanášecí kolonky; </t>
    </r>
    <r>
      <rPr>
        <sz val="9"/>
        <color indexed="10"/>
        <rFont val="Arial CE"/>
        <family val="0"/>
      </rPr>
      <t>pufr pro promytí purifikované DNA na kolonce musí být plně kompatibilní s kitem pro purifikaci gDNA a PCR produktů - položka č. 44 (viz vysvětlení ZD č. 3)</t>
    </r>
  </si>
  <si>
    <t>Kit umožňující izolaci komplexů protein-DNA (chromatin) z rostlinného materiálu. Kit musí být plně kompatibilní s downstream aplikacemi: ChIP-seq a ChIP-qPCR (viz vysvětlení ZD č. 4)</t>
  </si>
  <si>
    <t>Kit umožňující zachycení rekombinantních proteinů značených fluorescenční značkou GFP, pro využití v nativních (nedenaturujících) podmínkách (viz vysvětlení ZD č. 4)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</si>
</sst>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¥€-2]\ #\ ##,000_);[Red]\([$€-2]\ #\ ##,000\)"/>
    <numFmt numFmtId="182" formatCode="#,##0.0"/>
    <numFmt numFmtId="183" formatCode="#,##0.00\ &quot;Kč&quot;"/>
    <numFmt numFmtId="184" formatCode="#,##0.00\ _K_č"/>
  </numFmts>
  <fonts count="83">
    <font>
      <sz val="10"/>
      <name val="Arial CE"/>
      <family val="2"/>
    </font>
    <font>
      <sz val="10"/>
      <name val="Arial"/>
      <family val="0"/>
    </font>
    <font>
      <b/>
      <sz val="20"/>
      <name val="Arial CE"/>
      <family val="0"/>
    </font>
    <font>
      <b/>
      <sz val="10"/>
      <name val="Arial CE"/>
      <family val="0"/>
    </font>
    <font>
      <b/>
      <sz val="9"/>
      <color indexed="8"/>
      <name val="Arial CE"/>
      <family val="0"/>
    </font>
    <font>
      <sz val="9"/>
      <color indexed="8"/>
      <name val="Arial CE"/>
      <family val="0"/>
    </font>
    <font>
      <sz val="9"/>
      <name val="Arial CE"/>
      <family val="0"/>
    </font>
    <font>
      <i/>
      <sz val="9"/>
      <color indexed="8"/>
      <name val="Arial CE"/>
      <family val="0"/>
    </font>
    <font>
      <sz val="9"/>
      <color indexed="63"/>
      <name val="Helvetica Neue"/>
      <family val="2"/>
    </font>
    <font>
      <sz val="9"/>
      <color indexed="8"/>
      <name val="Calibri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2"/>
      <name val="Arial CE"/>
      <family val="0"/>
    </font>
    <font>
      <sz val="12"/>
      <color indexed="10"/>
      <name val="Arial CE"/>
      <family val="2"/>
    </font>
    <font>
      <b/>
      <sz val="12"/>
      <color indexed="10"/>
      <name val="Arial CE"/>
      <family val="2"/>
    </font>
    <font>
      <sz val="10"/>
      <name val="Times Roman"/>
      <family val="0"/>
    </font>
    <font>
      <i/>
      <sz val="9"/>
      <name val="Arial CE"/>
      <family val="0"/>
    </font>
    <font>
      <sz val="9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sz val="10"/>
      <color indexed="8"/>
      <name val="Times Roman"/>
      <family val="0"/>
    </font>
    <font>
      <sz val="9"/>
      <name val="Calibri"/>
      <family val="2"/>
    </font>
    <font>
      <sz val="10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 CE"/>
      <family val="2"/>
    </font>
    <font>
      <sz val="9"/>
      <color rgb="FF000000"/>
      <name val="Arial CE"/>
      <family val="0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rgb="FF000000"/>
      <name val="Calibri"/>
      <family val="2"/>
    </font>
    <font>
      <b/>
      <sz val="9"/>
      <color rgb="FFFF0000"/>
      <name val="Arial"/>
      <family val="2"/>
    </font>
    <font>
      <b/>
      <sz val="9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 CE"/>
      <family val="0"/>
    </font>
    <font>
      <sz val="10"/>
      <color rgb="FF3A3A3A"/>
      <name val="Arial"/>
      <family val="2"/>
    </font>
    <font>
      <sz val="10"/>
      <color theme="1"/>
      <name val="Times Roman"/>
      <family val="0"/>
    </font>
    <font>
      <sz val="10"/>
      <color theme="1"/>
      <name val="Arial CE"/>
      <family val="2"/>
    </font>
    <font>
      <sz val="9"/>
      <color theme="1"/>
      <name val="Arial CE"/>
      <family val="2"/>
    </font>
    <font>
      <sz val="9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5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60" fillId="0" borderId="7" applyNumberFormat="0" applyFill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39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8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69" fillId="34" borderId="10" xfId="0" applyFont="1" applyFill="1" applyBorder="1" applyAlignment="1">
      <alignment horizontal="center" vertical="center" wrapText="1" shrinkToFit="1"/>
    </xf>
    <xf numFmtId="0" fontId="69" fillId="34" borderId="10" xfId="0" applyFont="1" applyFill="1" applyBorder="1" applyAlignment="1">
      <alignment vertical="center" wrapText="1" shrinkToFit="1"/>
    </xf>
    <xf numFmtId="0" fontId="0" fillId="34" borderId="10" xfId="0" applyFont="1" applyFill="1" applyBorder="1" applyAlignment="1">
      <alignment/>
    </xf>
    <xf numFmtId="0" fontId="69" fillId="35" borderId="10" xfId="0" applyFont="1" applyFill="1" applyBorder="1" applyAlignment="1">
      <alignment vertical="center" wrapText="1" shrinkToFit="1"/>
    </xf>
    <xf numFmtId="0" fontId="69" fillId="35" borderId="10" xfId="0" applyFont="1" applyFill="1" applyBorder="1" applyAlignment="1">
      <alignment horizontal="center" vertical="center" wrapText="1" shrinkToFit="1"/>
    </xf>
    <xf numFmtId="0" fontId="70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/>
    </xf>
    <xf numFmtId="0" fontId="70" fillId="34" borderId="10" xfId="0" applyFont="1" applyFill="1" applyBorder="1" applyAlignment="1">
      <alignment horizontal="left" vertical="center" wrapText="1"/>
    </xf>
    <xf numFmtId="0" fontId="71" fillId="34" borderId="10" xfId="0" applyFont="1" applyFill="1" applyBorder="1" applyAlignment="1">
      <alignment horizontal="center" vertical="center" wrapText="1" shrinkToFit="1"/>
    </xf>
    <xf numFmtId="3" fontId="71" fillId="34" borderId="10" xfId="0" applyNumberFormat="1" applyFont="1" applyFill="1" applyBorder="1" applyAlignment="1">
      <alignment horizontal="center" vertical="center" wrapText="1" shrinkToFit="1"/>
    </xf>
    <xf numFmtId="4" fontId="71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183" fontId="71" fillId="35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72" fillId="34" borderId="10" xfId="0" applyFont="1" applyFill="1" applyBorder="1" applyAlignment="1">
      <alignment horizontal="center" vertical="center" wrapText="1" shrinkToFit="1"/>
    </xf>
    <xf numFmtId="0" fontId="73" fillId="0" borderId="10" xfId="0" applyFont="1" applyFill="1" applyBorder="1" applyAlignment="1">
      <alignment horizontal="center" vertical="center" wrapText="1" shrinkToFit="1"/>
    </xf>
    <xf numFmtId="0" fontId="74" fillId="33" borderId="10" xfId="0" applyFont="1" applyFill="1" applyBorder="1" applyAlignment="1">
      <alignment horizontal="center" vertical="center" wrapText="1"/>
    </xf>
    <xf numFmtId="183" fontId="71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5" borderId="10" xfId="0" applyFont="1" applyFill="1" applyBorder="1" applyAlignment="1">
      <alignment/>
    </xf>
    <xf numFmtId="0" fontId="71" fillId="0" borderId="10" xfId="0" applyFont="1" applyFill="1" applyBorder="1" applyAlignment="1">
      <alignment horizontal="center" vertical="center" wrapText="1" shrinkToFit="1"/>
    </xf>
    <xf numFmtId="0" fontId="49" fillId="35" borderId="10" xfId="46" applyFill="1" applyBorder="1" applyAlignment="1">
      <alignment horizontal="center" vertical="top"/>
      <protection/>
    </xf>
    <xf numFmtId="0" fontId="14" fillId="0" borderId="10" xfId="0" applyFont="1" applyFill="1" applyBorder="1" applyAlignment="1">
      <alignment vertical="center"/>
    </xf>
    <xf numFmtId="0" fontId="14" fillId="0" borderId="10" xfId="0" applyFont="1" applyBorder="1" applyAlignment="1">
      <alignment/>
    </xf>
    <xf numFmtId="0" fontId="73" fillId="34" borderId="10" xfId="0" applyFont="1" applyFill="1" applyBorder="1" applyAlignment="1">
      <alignment horizontal="center" vertical="center" wrapText="1" shrinkToFit="1"/>
    </xf>
    <xf numFmtId="0" fontId="0" fillId="35" borderId="10" xfId="0" applyFont="1" applyFill="1" applyBorder="1" applyAlignment="1">
      <alignment vertical="center"/>
    </xf>
    <xf numFmtId="0" fontId="69" fillId="35" borderId="11" xfId="0" applyFont="1" applyFill="1" applyBorder="1" applyAlignment="1">
      <alignment horizontal="center" vertical="center" wrapText="1" shrinkToFit="1"/>
    </xf>
    <xf numFmtId="0" fontId="0" fillId="34" borderId="10" xfId="0" applyFill="1" applyBorder="1" applyAlignment="1">
      <alignment vertical="center" wrapText="1"/>
    </xf>
    <xf numFmtId="3" fontId="71" fillId="0" borderId="10" xfId="0" applyNumberFormat="1" applyFont="1" applyFill="1" applyBorder="1" applyAlignment="1">
      <alignment horizontal="center" vertical="center" wrapText="1" shrinkToFit="1"/>
    </xf>
    <xf numFmtId="3" fontId="71" fillId="0" borderId="11" xfId="0" applyNumberFormat="1" applyFont="1" applyFill="1" applyBorder="1" applyAlignment="1">
      <alignment horizontal="center" vertical="center" wrapText="1" shrinkToFit="1"/>
    </xf>
    <xf numFmtId="3" fontId="1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Alignment="1">
      <alignment horizontal="center"/>
    </xf>
    <xf numFmtId="0" fontId="68" fillId="0" borderId="0" xfId="0" applyFont="1" applyAlignment="1">
      <alignment horizontal="left"/>
    </xf>
    <xf numFmtId="0" fontId="75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83" fontId="7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83" fontId="7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3" fontId="0" fillId="0" borderId="0" xfId="0" applyNumberFormat="1" applyFill="1" applyAlignment="1">
      <alignment/>
    </xf>
    <xf numFmtId="183" fontId="77" fillId="0" borderId="0" xfId="0" applyNumberFormat="1" applyFont="1" applyFill="1" applyAlignment="1">
      <alignment/>
    </xf>
    <xf numFmtId="0" fontId="71" fillId="35" borderId="10" xfId="0" applyFont="1" applyFill="1" applyBorder="1" applyAlignment="1">
      <alignment horizontal="center" vertical="center" wrapText="1" shrinkToFit="1"/>
    </xf>
    <xf numFmtId="0" fontId="71" fillId="35" borderId="11" xfId="0" applyFont="1" applyFill="1" applyBorder="1" applyAlignment="1">
      <alignment horizontal="center" vertical="center" wrapText="1" shrinkToFit="1"/>
    </xf>
    <xf numFmtId="0" fontId="1" fillId="35" borderId="10" xfId="0" applyFont="1" applyFill="1" applyBorder="1" applyAlignment="1">
      <alignment horizontal="center" vertical="center"/>
    </xf>
    <xf numFmtId="183" fontId="71" fillId="35" borderId="11" xfId="0" applyNumberFormat="1" applyFont="1" applyFill="1" applyBorder="1" applyAlignment="1" applyProtection="1">
      <alignment horizontal="center" vertical="center" wrapText="1" shrinkToFit="1"/>
      <protection locked="0"/>
    </xf>
    <xf numFmtId="4" fontId="71" fillId="35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36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 wrapText="1"/>
    </xf>
    <xf numFmtId="0" fontId="69" fillId="36" borderId="10" xfId="0" applyFont="1" applyFill="1" applyBorder="1" applyAlignment="1">
      <alignment vertical="center" wrapText="1" shrinkToFit="1"/>
    </xf>
    <xf numFmtId="0" fontId="69" fillId="36" borderId="10" xfId="0" applyFont="1" applyFill="1" applyBorder="1" applyAlignment="1">
      <alignment horizontal="center" vertical="center" wrapText="1" shrinkToFit="1"/>
    </xf>
    <xf numFmtId="0" fontId="71" fillId="36" borderId="10" xfId="0" applyFont="1" applyFill="1" applyBorder="1" applyAlignment="1">
      <alignment horizontal="center" vertical="center" wrapText="1" shrinkToFit="1"/>
    </xf>
    <xf numFmtId="3" fontId="71" fillId="36" borderId="10" xfId="0" applyNumberFormat="1" applyFont="1" applyFill="1" applyBorder="1" applyAlignment="1">
      <alignment horizontal="center" vertical="center" wrapText="1" shrinkToFit="1"/>
    </xf>
    <xf numFmtId="183" fontId="71" fillId="36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71" fillId="36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36" borderId="10" xfId="0" applyFont="1" applyFill="1" applyBorder="1" applyAlignment="1">
      <alignment horizontal="center" vertical="center"/>
    </xf>
    <xf numFmtId="0" fontId="70" fillId="36" borderId="10" xfId="0" applyFont="1" applyFill="1" applyBorder="1" applyAlignment="1">
      <alignment horizontal="left" vertical="center" wrapText="1"/>
    </xf>
    <xf numFmtId="0" fontId="72" fillId="0" borderId="10" xfId="0" applyFont="1" applyFill="1" applyBorder="1" applyAlignment="1">
      <alignment horizontal="center" vertical="center" wrapText="1" shrinkToFit="1"/>
    </xf>
    <xf numFmtId="0" fontId="72" fillId="0" borderId="10" xfId="0" applyFont="1" applyFill="1" applyBorder="1" applyAlignment="1">
      <alignment horizontal="left" vertical="center" wrapText="1" shrinkToFit="1"/>
    </xf>
    <xf numFmtId="0" fontId="69" fillId="0" borderId="10" xfId="0" applyFont="1" applyFill="1" applyBorder="1" applyAlignment="1">
      <alignment vertical="center" wrapText="1" shrinkToFit="1"/>
    </xf>
    <xf numFmtId="0" fontId="69" fillId="0" borderId="10" xfId="0" applyFont="1" applyFill="1" applyBorder="1" applyAlignment="1">
      <alignment horizontal="center" vertical="center" wrapText="1" shrinkToFit="1"/>
    </xf>
    <xf numFmtId="4" fontId="7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/>
    </xf>
    <xf numFmtId="0" fontId="69" fillId="35" borderId="11" xfId="0" applyFont="1" applyFill="1" applyBorder="1" applyAlignment="1">
      <alignment vertical="center" wrapText="1" shrinkToFit="1"/>
    </xf>
    <xf numFmtId="183" fontId="71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" fontId="71" fillId="35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7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4" fontId="73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69" fillId="0" borderId="10" xfId="0" applyFont="1" applyFill="1" applyBorder="1" applyAlignment="1">
      <alignment horizontal="left" vertical="center" wrapText="1" shrinkToFit="1"/>
    </xf>
    <xf numFmtId="0" fontId="76" fillId="0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vertical="center" wrapText="1"/>
    </xf>
    <xf numFmtId="0" fontId="3" fillId="36" borderId="10" xfId="0" applyFont="1" applyFill="1" applyBorder="1" applyAlignment="1">
      <alignment vertical="center" wrapText="1"/>
    </xf>
    <xf numFmtId="183" fontId="71" fillId="37" borderId="10" xfId="0" applyNumberFormat="1" applyFont="1" applyFill="1" applyBorder="1" applyAlignment="1" applyProtection="1">
      <alignment horizontal="center" vertical="center" wrapText="1" shrinkToFit="1"/>
      <protection locked="0"/>
    </xf>
    <xf numFmtId="3" fontId="73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3" fontId="1" fillId="34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78" fillId="0" borderId="10" xfId="0" applyFont="1" applyFill="1" applyBorder="1" applyAlignment="1">
      <alignment/>
    </xf>
    <xf numFmtId="0" fontId="0" fillId="0" borderId="10" xfId="0" applyFill="1" applyBorder="1" applyAlignment="1">
      <alignment horizontal="left" vertical="center" wrapText="1"/>
    </xf>
    <xf numFmtId="0" fontId="79" fillId="35" borderId="10" xfId="0" applyFont="1" applyFill="1" applyBorder="1" applyAlignment="1">
      <alignment vertical="center" wrapText="1"/>
    </xf>
    <xf numFmtId="3" fontId="71" fillId="35" borderId="10" xfId="0" applyNumberFormat="1" applyFont="1" applyFill="1" applyBorder="1" applyAlignment="1">
      <alignment horizontal="center" vertical="center" wrapText="1" shrinkToFit="1"/>
    </xf>
    <xf numFmtId="183" fontId="71" fillId="35" borderId="10" xfId="0" applyNumberFormat="1" applyFont="1" applyFill="1" applyBorder="1" applyAlignment="1">
      <alignment horizontal="center" vertical="center" wrapText="1" shrinkToFit="1"/>
    </xf>
    <xf numFmtId="0" fontId="6" fillId="35" borderId="10" xfId="0" applyFont="1" applyFill="1" applyBorder="1" applyAlignment="1">
      <alignment vertical="center" wrapText="1" shrinkToFit="1"/>
    </xf>
    <xf numFmtId="0" fontId="1" fillId="35" borderId="10" xfId="0" applyFont="1" applyFill="1" applyBorder="1" applyAlignment="1">
      <alignment horizontal="center" vertical="center" wrapText="1" shrinkToFit="1"/>
    </xf>
    <xf numFmtId="183" fontId="1" fillId="35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1" fillId="35" borderId="10" xfId="0" applyNumberFormat="1" applyFont="1" applyFill="1" applyBorder="1" applyAlignment="1" applyProtection="1">
      <alignment horizontal="center" vertical="center" wrapText="1" shrinkToFit="1"/>
      <protection locked="0"/>
    </xf>
    <xf numFmtId="3" fontId="1" fillId="35" borderId="10" xfId="0" applyNumberFormat="1" applyFont="1" applyFill="1" applyBorder="1" applyAlignment="1">
      <alignment horizontal="center" vertical="center" wrapText="1" shrinkToFit="1"/>
    </xf>
    <xf numFmtId="183" fontId="1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183" fontId="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34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/>
    </xf>
    <xf numFmtId="183" fontId="1" fillId="35" borderId="10" xfId="0" applyNumberFormat="1" applyFont="1" applyFill="1" applyBorder="1" applyAlignment="1">
      <alignment horizontal="center" vertical="center" wrapText="1" shrinkToFit="1"/>
    </xf>
    <xf numFmtId="4" fontId="1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>
      <alignment horizontal="center" vertical="center" wrapText="1" shrinkToFit="1"/>
    </xf>
    <xf numFmtId="3" fontId="1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17" fillId="35" borderId="10" xfId="0" applyFont="1" applyFill="1" applyBorder="1" applyAlignment="1">
      <alignment vertical="center" wrapText="1"/>
    </xf>
    <xf numFmtId="0" fontId="6" fillId="35" borderId="11" xfId="0" applyFont="1" applyFill="1" applyBorder="1" applyAlignment="1">
      <alignment horizontal="center" vertical="center" wrapText="1" shrinkToFit="1"/>
    </xf>
    <xf numFmtId="0" fontId="73" fillId="0" borderId="11" xfId="0" applyFont="1" applyFill="1" applyBorder="1" applyAlignment="1">
      <alignment horizontal="center" vertical="center" wrapText="1" shrinkToFit="1"/>
    </xf>
    <xf numFmtId="0" fontId="71" fillId="0" borderId="11" xfId="0" applyFont="1" applyFill="1" applyBorder="1" applyAlignment="1">
      <alignment horizontal="center" vertical="center" wrapText="1" shrinkToFit="1"/>
    </xf>
    <xf numFmtId="0" fontId="69" fillId="0" borderId="11" xfId="0" applyFont="1" applyFill="1" applyBorder="1" applyAlignment="1">
      <alignment horizontal="left" vertical="center" wrapText="1" shrinkToFit="1"/>
    </xf>
    <xf numFmtId="0" fontId="1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 shrinkToFit="1"/>
    </xf>
    <xf numFmtId="0" fontId="47" fillId="0" borderId="11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3" fontId="1" fillId="0" borderId="11" xfId="0" applyNumberFormat="1" applyFont="1" applyFill="1" applyBorder="1" applyAlignment="1">
      <alignment horizontal="center" vertical="center" wrapText="1" shrinkToFit="1"/>
    </xf>
    <xf numFmtId="0" fontId="1" fillId="35" borderId="11" xfId="0" applyFont="1" applyFill="1" applyBorder="1" applyAlignment="1">
      <alignment horizontal="center" vertical="center" wrapText="1" shrinkToFit="1"/>
    </xf>
    <xf numFmtId="183" fontId="1" fillId="35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left" vertical="center" wrapText="1"/>
    </xf>
    <xf numFmtId="183" fontId="7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0" xfId="0" applyFont="1" applyFill="1" applyBorder="1" applyAlignment="1">
      <alignment vertical="center" wrapText="1" shrinkToFit="1"/>
    </xf>
    <xf numFmtId="0" fontId="0" fillId="0" borderId="10" xfId="0" applyFont="1" applyFill="1" applyBorder="1" applyAlignment="1">
      <alignment vertical="center" wrapText="1"/>
    </xf>
    <xf numFmtId="0" fontId="80" fillId="0" borderId="10" xfId="0" applyFont="1" applyFill="1" applyBorder="1" applyAlignment="1">
      <alignment vertical="center" wrapText="1"/>
    </xf>
    <xf numFmtId="0" fontId="81" fillId="0" borderId="10" xfId="0" applyFont="1" applyFill="1" applyBorder="1" applyAlignment="1">
      <alignment horizontal="left" vertical="center" wrapText="1" shrinkToFit="1"/>
    </xf>
    <xf numFmtId="0" fontId="0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69" fillId="0" borderId="11" xfId="0" applyFont="1" applyFill="1" applyBorder="1" applyAlignment="1">
      <alignment vertical="center" wrapText="1" shrinkToFit="1"/>
    </xf>
    <xf numFmtId="0" fontId="6" fillId="0" borderId="11" xfId="0" applyFont="1" applyFill="1" applyBorder="1" applyAlignment="1">
      <alignment horizontal="left" vertical="center" wrapText="1" shrinkToFit="1"/>
    </xf>
    <xf numFmtId="0" fontId="82" fillId="0" borderId="10" xfId="0" applyFont="1" applyFill="1" applyBorder="1" applyAlignment="1">
      <alignment vertical="center" wrapText="1" shrinkToFit="1"/>
    </xf>
    <xf numFmtId="0" fontId="2" fillId="0" borderId="0" xfId="0" applyFont="1" applyAlignment="1">
      <alignment horizontal="center"/>
    </xf>
    <xf numFmtId="0" fontId="68" fillId="0" borderId="0" xfId="0" applyFont="1" applyAlignment="1">
      <alignment horizontal="lef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1"/>
  <sheetViews>
    <sheetView tabSelected="1" zoomScale="80" zoomScaleNormal="80" zoomScalePageLayoutView="0" workbookViewId="0" topLeftCell="A64">
      <selection activeCell="C77" sqref="C77"/>
    </sheetView>
  </sheetViews>
  <sheetFormatPr defaultColWidth="9.00390625" defaultRowHeight="12.75"/>
  <cols>
    <col min="1" max="1" width="9.125" style="0" customWidth="1"/>
    <col min="2" max="2" width="61.75390625" style="0" customWidth="1"/>
    <col min="3" max="3" width="48.75390625" style="7" customWidth="1"/>
    <col min="4" max="4" width="14.25390625" style="7" customWidth="1"/>
    <col min="5" max="5" width="18.375" style="7" customWidth="1"/>
    <col min="6" max="6" width="21.375" style="0" customWidth="1"/>
    <col min="7" max="7" width="15.00390625" style="9" customWidth="1"/>
    <col min="8" max="8" width="17.00390625" style="0" customWidth="1"/>
    <col min="9" max="9" width="13.875" style="11" customWidth="1"/>
    <col min="10" max="10" width="15.75390625" style="9" customWidth="1"/>
    <col min="11" max="11" width="19.75390625" style="9" customWidth="1"/>
    <col min="12" max="12" width="25.625" style="51" customWidth="1"/>
    <col min="13" max="13" width="29.375" style="11" customWidth="1"/>
    <col min="14" max="14" width="16.375" style="6" customWidth="1"/>
    <col min="15" max="15" width="15.375" style="0" customWidth="1"/>
    <col min="16" max="16" width="28.375" style="0" customWidth="1"/>
    <col min="17" max="19" width="9.125" style="11" customWidth="1"/>
    <col min="20" max="20" width="17.125" style="11" customWidth="1"/>
    <col min="21" max="16384" width="9.125" style="11" customWidth="1"/>
  </cols>
  <sheetData>
    <row r="1" spans="1:16" ht="26.25">
      <c r="A1" s="142" t="s">
        <v>6</v>
      </c>
      <c r="B1" s="142"/>
      <c r="C1" s="142"/>
      <c r="D1" s="142"/>
      <c r="E1" s="142"/>
      <c r="F1" s="142"/>
      <c r="G1" s="142"/>
      <c r="H1" s="142"/>
      <c r="I1" s="44"/>
      <c r="J1" s="4"/>
      <c r="K1" s="4"/>
      <c r="L1" s="47"/>
      <c r="M1"/>
      <c r="P1" s="3"/>
    </row>
    <row r="2" spans="9:16" ht="12.75">
      <c r="I2"/>
      <c r="J2"/>
      <c r="K2"/>
      <c r="L2" s="11"/>
      <c r="M2"/>
      <c r="P2" s="3"/>
    </row>
    <row r="3" spans="1:16" ht="15.75">
      <c r="A3" s="143" t="s">
        <v>197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45"/>
      <c r="N3" s="12"/>
      <c r="P3" s="3"/>
    </row>
    <row r="4" spans="9:16" ht="12.75">
      <c r="I4"/>
      <c r="J4" s="11"/>
      <c r="K4" s="11"/>
      <c r="L4" s="11"/>
      <c r="M4"/>
      <c r="P4" s="3"/>
    </row>
    <row r="5" spans="1:16" ht="51" customHeight="1">
      <c r="A5" s="8" t="s">
        <v>0</v>
      </c>
      <c r="B5" s="8" t="s">
        <v>1</v>
      </c>
      <c r="C5" s="8" t="s">
        <v>2</v>
      </c>
      <c r="D5" s="8" t="s">
        <v>138</v>
      </c>
      <c r="E5" s="8" t="s">
        <v>39</v>
      </c>
      <c r="F5" s="1" t="s">
        <v>7</v>
      </c>
      <c r="G5" s="10" t="s">
        <v>125</v>
      </c>
      <c r="H5" s="1" t="s">
        <v>126</v>
      </c>
      <c r="I5" s="46" t="s">
        <v>127</v>
      </c>
      <c r="J5" s="28" t="s">
        <v>128</v>
      </c>
      <c r="K5" s="28" t="s">
        <v>129</v>
      </c>
      <c r="L5" s="28" t="s">
        <v>135</v>
      </c>
      <c r="M5" s="28" t="s">
        <v>196</v>
      </c>
      <c r="N5" s="1" t="s">
        <v>5</v>
      </c>
      <c r="O5" s="2" t="s">
        <v>3</v>
      </c>
      <c r="P5" s="2" t="s">
        <v>4</v>
      </c>
    </row>
    <row r="6" spans="1:16" ht="34.5" customHeight="1">
      <c r="A6" s="58" t="s">
        <v>105</v>
      </c>
      <c r="B6" s="93" t="s">
        <v>134</v>
      </c>
      <c r="C6" s="60"/>
      <c r="D6" s="60"/>
      <c r="E6" s="61"/>
      <c r="F6" s="62"/>
      <c r="G6" s="63"/>
      <c r="H6" s="62"/>
      <c r="I6" s="62"/>
      <c r="J6" s="64"/>
      <c r="K6" s="65"/>
      <c r="L6" s="64"/>
      <c r="M6" s="65"/>
      <c r="N6" s="66"/>
      <c r="O6" s="62"/>
      <c r="P6" s="67"/>
    </row>
    <row r="7" spans="1:16" ht="39" customHeight="1">
      <c r="A7" s="26">
        <v>1</v>
      </c>
      <c r="B7" s="97" t="s">
        <v>26</v>
      </c>
      <c r="C7" s="70" t="s">
        <v>47</v>
      </c>
      <c r="D7" s="17"/>
      <c r="E7" s="14"/>
      <c r="F7" s="22" t="s">
        <v>109</v>
      </c>
      <c r="G7" s="39">
        <v>20000</v>
      </c>
      <c r="H7" s="23">
        <v>500</v>
      </c>
      <c r="I7" s="53"/>
      <c r="J7" s="25"/>
      <c r="K7" s="29" t="e">
        <f>J7/I7</f>
        <v>#DIV/0!</v>
      </c>
      <c r="L7" s="48" t="e">
        <f aca="true" t="shared" si="0" ref="L7:L32">K7*G7</f>
        <v>#DIV/0!</v>
      </c>
      <c r="M7" s="57"/>
      <c r="N7" s="20" t="s">
        <v>19</v>
      </c>
      <c r="O7" s="22" t="s">
        <v>106</v>
      </c>
      <c r="P7" s="21" t="s">
        <v>107</v>
      </c>
    </row>
    <row r="8" spans="1:16" ht="25.5">
      <c r="A8" s="68">
        <v>2</v>
      </c>
      <c r="B8" s="97" t="s">
        <v>8</v>
      </c>
      <c r="C8" s="70" t="s">
        <v>49</v>
      </c>
      <c r="D8" s="17"/>
      <c r="E8" s="71"/>
      <c r="F8" s="31" t="s">
        <v>48</v>
      </c>
      <c r="G8" s="39">
        <v>1000</v>
      </c>
      <c r="H8" s="39">
        <v>50</v>
      </c>
      <c r="I8" s="53"/>
      <c r="J8" s="25"/>
      <c r="K8" s="48" t="e">
        <f>J8/I8</f>
        <v>#DIV/0!</v>
      </c>
      <c r="L8" s="48" t="e">
        <f t="shared" si="0"/>
        <v>#DIV/0!</v>
      </c>
      <c r="M8" s="57"/>
      <c r="N8" s="73" t="s">
        <v>19</v>
      </c>
      <c r="O8" s="31" t="s">
        <v>106</v>
      </c>
      <c r="P8" s="74" t="s">
        <v>107</v>
      </c>
    </row>
    <row r="9" spans="1:16" ht="63.75" customHeight="1">
      <c r="A9" s="68">
        <v>3</v>
      </c>
      <c r="B9" s="69" t="s">
        <v>69</v>
      </c>
      <c r="C9" s="70" t="s">
        <v>97</v>
      </c>
      <c r="D9" s="17"/>
      <c r="E9" s="71"/>
      <c r="F9" s="31" t="s">
        <v>109</v>
      </c>
      <c r="G9" s="39">
        <v>4000</v>
      </c>
      <c r="H9" s="39">
        <v>500</v>
      </c>
      <c r="I9" s="53"/>
      <c r="J9" s="25"/>
      <c r="K9" s="48" t="e">
        <f>J9/I9</f>
        <v>#DIV/0!</v>
      </c>
      <c r="L9" s="48" t="e">
        <f t="shared" si="0"/>
        <v>#DIV/0!</v>
      </c>
      <c r="M9" s="57"/>
      <c r="N9" s="73" t="s">
        <v>19</v>
      </c>
      <c r="O9" s="31" t="s">
        <v>106</v>
      </c>
      <c r="P9" s="74" t="s">
        <v>107</v>
      </c>
    </row>
    <row r="10" spans="1:16" ht="63.75" customHeight="1">
      <c r="A10" s="26">
        <v>4</v>
      </c>
      <c r="B10" s="69" t="s">
        <v>154</v>
      </c>
      <c r="C10" s="70" t="s">
        <v>174</v>
      </c>
      <c r="D10" s="17"/>
      <c r="E10" s="71"/>
      <c r="F10" s="31" t="s">
        <v>173</v>
      </c>
      <c r="G10" s="39">
        <v>600</v>
      </c>
      <c r="H10" s="39">
        <v>50</v>
      </c>
      <c r="I10" s="53"/>
      <c r="J10" s="25"/>
      <c r="K10" s="48" t="e">
        <f>J10/I10</f>
        <v>#DIV/0!</v>
      </c>
      <c r="L10" s="48" t="e">
        <f>K10*G10</f>
        <v>#DIV/0!</v>
      </c>
      <c r="M10" s="57"/>
      <c r="N10" s="73" t="s">
        <v>19</v>
      </c>
      <c r="O10" s="31" t="s">
        <v>106</v>
      </c>
      <c r="P10" s="74" t="s">
        <v>107</v>
      </c>
    </row>
    <row r="11" spans="1:16" ht="68.25" customHeight="1">
      <c r="A11" s="68">
        <v>5</v>
      </c>
      <c r="B11" s="92" t="s">
        <v>34</v>
      </c>
      <c r="C11" s="70" t="s">
        <v>77</v>
      </c>
      <c r="D11" s="17"/>
      <c r="E11" s="88"/>
      <c r="F11" s="31" t="s">
        <v>23</v>
      </c>
      <c r="G11" s="39">
        <v>18000</v>
      </c>
      <c r="H11" s="39">
        <v>2000</v>
      </c>
      <c r="I11" s="53"/>
      <c r="J11" s="25"/>
      <c r="K11" s="48" t="e">
        <f>J11/I11</f>
        <v>#DIV/0!</v>
      </c>
      <c r="L11" s="48" t="e">
        <f t="shared" si="0"/>
        <v>#DIV/0!</v>
      </c>
      <c r="M11" s="57"/>
      <c r="N11" s="73" t="s">
        <v>19</v>
      </c>
      <c r="O11" s="31" t="s">
        <v>106</v>
      </c>
      <c r="P11" s="74" t="s">
        <v>107</v>
      </c>
    </row>
    <row r="12" spans="1:16" ht="66" customHeight="1">
      <c r="A12" s="68">
        <v>6</v>
      </c>
      <c r="B12" s="92" t="s">
        <v>33</v>
      </c>
      <c r="C12" s="70" t="s">
        <v>76</v>
      </c>
      <c r="D12" s="17"/>
      <c r="E12" s="88"/>
      <c r="F12" s="31" t="s">
        <v>23</v>
      </c>
      <c r="G12" s="39">
        <v>20000</v>
      </c>
      <c r="H12" s="39">
        <v>1000</v>
      </c>
      <c r="I12" s="53"/>
      <c r="J12" s="25"/>
      <c r="K12" s="72">
        <f>J12/H12</f>
        <v>0</v>
      </c>
      <c r="L12" s="48">
        <f t="shared" si="0"/>
        <v>0</v>
      </c>
      <c r="M12" s="57"/>
      <c r="N12" s="73" t="s">
        <v>19</v>
      </c>
      <c r="O12" s="31" t="s">
        <v>106</v>
      </c>
      <c r="P12" s="74" t="s">
        <v>107</v>
      </c>
    </row>
    <row r="13" spans="1:16" ht="44.25" customHeight="1">
      <c r="A13" s="26">
        <v>7</v>
      </c>
      <c r="B13" s="92" t="s">
        <v>67</v>
      </c>
      <c r="C13" s="70" t="s">
        <v>80</v>
      </c>
      <c r="D13" s="17"/>
      <c r="E13" s="71"/>
      <c r="F13" s="31" t="s">
        <v>13</v>
      </c>
      <c r="G13" s="39">
        <v>2400</v>
      </c>
      <c r="H13" s="39">
        <v>500</v>
      </c>
      <c r="I13" s="53"/>
      <c r="J13" s="25"/>
      <c r="K13" s="48" t="e">
        <f aca="true" t="shared" si="1" ref="K13:K24">J13/I13</f>
        <v>#DIV/0!</v>
      </c>
      <c r="L13" s="48" t="e">
        <f t="shared" si="0"/>
        <v>#DIV/0!</v>
      </c>
      <c r="M13" s="57"/>
      <c r="N13" s="73" t="s">
        <v>19</v>
      </c>
      <c r="O13" s="31" t="s">
        <v>106</v>
      </c>
      <c r="P13" s="74" t="s">
        <v>107</v>
      </c>
    </row>
    <row r="14" spans="1:16" ht="61.5" customHeight="1">
      <c r="A14" s="68">
        <v>8</v>
      </c>
      <c r="B14" s="98" t="s">
        <v>40</v>
      </c>
      <c r="C14" s="70" t="s">
        <v>157</v>
      </c>
      <c r="D14" s="17"/>
      <c r="E14" s="71" t="s">
        <v>44</v>
      </c>
      <c r="F14" s="31" t="s">
        <v>110</v>
      </c>
      <c r="G14" s="39">
        <v>10000</v>
      </c>
      <c r="H14" s="39">
        <v>500</v>
      </c>
      <c r="I14" s="53"/>
      <c r="J14" s="25"/>
      <c r="K14" s="48" t="e">
        <f t="shared" si="1"/>
        <v>#DIV/0!</v>
      </c>
      <c r="L14" s="48" t="e">
        <f t="shared" si="0"/>
        <v>#DIV/0!</v>
      </c>
      <c r="M14" s="57"/>
      <c r="N14" s="73" t="s">
        <v>19</v>
      </c>
      <c r="O14" s="31" t="s">
        <v>106</v>
      </c>
      <c r="P14" s="74" t="s">
        <v>107</v>
      </c>
    </row>
    <row r="15" spans="1:16" ht="57.75" customHeight="1">
      <c r="A15" s="68">
        <v>9</v>
      </c>
      <c r="B15" s="98" t="s">
        <v>40</v>
      </c>
      <c r="C15" s="70" t="s">
        <v>159</v>
      </c>
      <c r="D15" s="17"/>
      <c r="E15" s="71"/>
      <c r="F15" s="31" t="s">
        <v>110</v>
      </c>
      <c r="G15" s="39">
        <v>10000</v>
      </c>
      <c r="H15" s="39">
        <v>500</v>
      </c>
      <c r="I15" s="53"/>
      <c r="J15" s="25"/>
      <c r="K15" s="48" t="e">
        <f>J15/I15</f>
        <v>#DIV/0!</v>
      </c>
      <c r="L15" s="48" t="e">
        <f>K15*G15</f>
        <v>#DIV/0!</v>
      </c>
      <c r="M15" s="57"/>
      <c r="N15" s="73" t="s">
        <v>19</v>
      </c>
      <c r="O15" s="31" t="s">
        <v>106</v>
      </c>
      <c r="P15" s="74" t="s">
        <v>107</v>
      </c>
    </row>
    <row r="16" spans="1:16" ht="66.75" customHeight="1">
      <c r="A16" s="26">
        <v>10</v>
      </c>
      <c r="B16" s="98" t="s">
        <v>41</v>
      </c>
      <c r="C16" s="70" t="s">
        <v>148</v>
      </c>
      <c r="D16" s="17"/>
      <c r="E16" s="71" t="s">
        <v>44</v>
      </c>
      <c r="F16" s="31" t="s">
        <v>110</v>
      </c>
      <c r="G16" s="39">
        <v>6000</v>
      </c>
      <c r="H16" s="39">
        <v>500</v>
      </c>
      <c r="I16" s="53"/>
      <c r="J16" s="25"/>
      <c r="K16" s="48" t="e">
        <f t="shared" si="1"/>
        <v>#DIV/0!</v>
      </c>
      <c r="L16" s="48" t="e">
        <f t="shared" si="0"/>
        <v>#DIV/0!</v>
      </c>
      <c r="M16" s="57"/>
      <c r="N16" s="73" t="s">
        <v>19</v>
      </c>
      <c r="O16" s="31" t="s">
        <v>106</v>
      </c>
      <c r="P16" s="74" t="s">
        <v>107</v>
      </c>
    </row>
    <row r="17" spans="1:16" ht="57" customHeight="1">
      <c r="A17" s="68">
        <v>11</v>
      </c>
      <c r="B17" s="98" t="s">
        <v>42</v>
      </c>
      <c r="C17" s="70" t="s">
        <v>158</v>
      </c>
      <c r="D17" s="17"/>
      <c r="E17" s="71" t="s">
        <v>44</v>
      </c>
      <c r="F17" s="31" t="s">
        <v>110</v>
      </c>
      <c r="G17" s="39">
        <v>12000</v>
      </c>
      <c r="H17" s="39">
        <v>500</v>
      </c>
      <c r="I17" s="53"/>
      <c r="J17" s="25"/>
      <c r="K17" s="48" t="e">
        <f t="shared" si="1"/>
        <v>#DIV/0!</v>
      </c>
      <c r="L17" s="48" t="e">
        <f t="shared" si="0"/>
        <v>#DIV/0!</v>
      </c>
      <c r="M17" s="57"/>
      <c r="N17" s="73" t="s">
        <v>19</v>
      </c>
      <c r="O17" s="31" t="s">
        <v>106</v>
      </c>
      <c r="P17" s="74" t="s">
        <v>107</v>
      </c>
    </row>
    <row r="18" spans="1:16" ht="45.75" customHeight="1">
      <c r="A18" s="68">
        <v>12</v>
      </c>
      <c r="B18" s="98" t="s">
        <v>42</v>
      </c>
      <c r="C18" s="70" t="s">
        <v>156</v>
      </c>
      <c r="D18" s="17"/>
      <c r="E18" s="71"/>
      <c r="F18" s="31" t="s">
        <v>110</v>
      </c>
      <c r="G18" s="39">
        <v>12000</v>
      </c>
      <c r="H18" s="39">
        <v>500</v>
      </c>
      <c r="I18" s="53"/>
      <c r="J18" s="25"/>
      <c r="K18" s="48" t="e">
        <f>J18/I18</f>
        <v>#DIV/0!</v>
      </c>
      <c r="L18" s="48" t="e">
        <f>K18*G18</f>
        <v>#DIV/0!</v>
      </c>
      <c r="M18" s="57"/>
      <c r="N18" s="20" t="s">
        <v>19</v>
      </c>
      <c r="O18" s="22" t="s">
        <v>106</v>
      </c>
      <c r="P18" s="21" t="s">
        <v>107</v>
      </c>
    </row>
    <row r="19" spans="1:16" ht="54.75" customHeight="1">
      <c r="A19" s="26">
        <v>13</v>
      </c>
      <c r="B19" s="98" t="s">
        <v>43</v>
      </c>
      <c r="C19" s="70" t="s">
        <v>149</v>
      </c>
      <c r="D19" s="17"/>
      <c r="E19" s="14" t="s">
        <v>44</v>
      </c>
      <c r="F19" s="22" t="s">
        <v>110</v>
      </c>
      <c r="G19" s="39">
        <v>3000</v>
      </c>
      <c r="H19" s="23">
        <v>500</v>
      </c>
      <c r="I19" s="53"/>
      <c r="J19" s="25"/>
      <c r="K19" s="29" t="e">
        <f t="shared" si="1"/>
        <v>#DIV/0!</v>
      </c>
      <c r="L19" s="48" t="e">
        <f t="shared" si="0"/>
        <v>#DIV/0!</v>
      </c>
      <c r="M19" s="57"/>
      <c r="N19" s="20" t="s">
        <v>19</v>
      </c>
      <c r="O19" s="22" t="s">
        <v>106</v>
      </c>
      <c r="P19" s="21" t="s">
        <v>107</v>
      </c>
    </row>
    <row r="20" spans="1:16" ht="62.25" customHeight="1">
      <c r="A20" s="68">
        <v>14</v>
      </c>
      <c r="B20" s="97" t="s">
        <v>15</v>
      </c>
      <c r="C20" s="70" t="s">
        <v>17</v>
      </c>
      <c r="D20" s="17"/>
      <c r="E20" s="88"/>
      <c r="F20" s="31" t="s">
        <v>16</v>
      </c>
      <c r="G20" s="39">
        <v>24</v>
      </c>
      <c r="H20" s="39">
        <v>2</v>
      </c>
      <c r="I20" s="53"/>
      <c r="J20" s="25"/>
      <c r="K20" s="48" t="e">
        <f t="shared" si="1"/>
        <v>#DIV/0!</v>
      </c>
      <c r="L20" s="48" t="e">
        <f t="shared" si="0"/>
        <v>#DIV/0!</v>
      </c>
      <c r="M20" s="57"/>
      <c r="N20" s="73" t="s">
        <v>19</v>
      </c>
      <c r="O20" s="31" t="s">
        <v>106</v>
      </c>
      <c r="P20" s="74" t="s">
        <v>107</v>
      </c>
    </row>
    <row r="21" spans="1:16" ht="31.5" customHeight="1">
      <c r="A21" s="68">
        <v>15</v>
      </c>
      <c r="B21" s="97" t="s">
        <v>18</v>
      </c>
      <c r="C21" s="70" t="s">
        <v>131</v>
      </c>
      <c r="D21" s="17"/>
      <c r="E21" s="71"/>
      <c r="F21" s="31" t="s">
        <v>16</v>
      </c>
      <c r="G21" s="39">
        <v>140</v>
      </c>
      <c r="H21" s="39">
        <v>10</v>
      </c>
      <c r="I21" s="53"/>
      <c r="J21" s="25"/>
      <c r="K21" s="48" t="e">
        <f t="shared" si="1"/>
        <v>#DIV/0!</v>
      </c>
      <c r="L21" s="48" t="e">
        <f t="shared" si="0"/>
        <v>#DIV/0!</v>
      </c>
      <c r="M21" s="57"/>
      <c r="N21" s="73" t="s">
        <v>19</v>
      </c>
      <c r="O21" s="31" t="s">
        <v>106</v>
      </c>
      <c r="P21" s="74" t="s">
        <v>107</v>
      </c>
    </row>
    <row r="22" spans="1:16" ht="40.5" customHeight="1">
      <c r="A22" s="26">
        <v>16</v>
      </c>
      <c r="B22" s="97" t="s">
        <v>50</v>
      </c>
      <c r="C22" s="70" t="s">
        <v>53</v>
      </c>
      <c r="D22" s="17"/>
      <c r="E22" s="71"/>
      <c r="F22" s="31" t="s">
        <v>87</v>
      </c>
      <c r="G22" s="39">
        <v>3000</v>
      </c>
      <c r="H22" s="39">
        <v>500</v>
      </c>
      <c r="I22" s="53"/>
      <c r="J22" s="25"/>
      <c r="K22" s="48" t="e">
        <f t="shared" si="1"/>
        <v>#DIV/0!</v>
      </c>
      <c r="L22" s="48" t="e">
        <f>K22*G22</f>
        <v>#DIV/0!</v>
      </c>
      <c r="M22" s="57"/>
      <c r="N22" s="73" t="s">
        <v>19</v>
      </c>
      <c r="O22" s="31" t="s">
        <v>106</v>
      </c>
      <c r="P22" s="74" t="s">
        <v>107</v>
      </c>
    </row>
    <row r="23" spans="1:16" ht="57.75" customHeight="1">
      <c r="A23" s="68">
        <v>17</v>
      </c>
      <c r="B23" s="97" t="s">
        <v>51</v>
      </c>
      <c r="C23" s="70" t="s">
        <v>52</v>
      </c>
      <c r="D23" s="17"/>
      <c r="E23" s="71"/>
      <c r="F23" s="31" t="s">
        <v>87</v>
      </c>
      <c r="G23" s="39">
        <v>1600</v>
      </c>
      <c r="H23" s="39">
        <v>250</v>
      </c>
      <c r="I23" s="53"/>
      <c r="J23" s="25"/>
      <c r="K23" s="48" t="e">
        <f t="shared" si="1"/>
        <v>#DIV/0!</v>
      </c>
      <c r="L23" s="48" t="e">
        <f t="shared" si="0"/>
        <v>#DIV/0!</v>
      </c>
      <c r="M23" s="57"/>
      <c r="N23" s="73" t="s">
        <v>19</v>
      </c>
      <c r="O23" s="31" t="s">
        <v>106</v>
      </c>
      <c r="P23" s="74" t="s">
        <v>107</v>
      </c>
    </row>
    <row r="24" spans="1:16" ht="50.25" customHeight="1">
      <c r="A24" s="68">
        <v>18</v>
      </c>
      <c r="B24" s="97" t="s">
        <v>54</v>
      </c>
      <c r="C24" s="70" t="s">
        <v>55</v>
      </c>
      <c r="D24" s="17"/>
      <c r="E24" s="14"/>
      <c r="F24" s="22" t="s">
        <v>87</v>
      </c>
      <c r="G24" s="39">
        <v>4000</v>
      </c>
      <c r="H24" s="23">
        <v>500</v>
      </c>
      <c r="I24" s="53"/>
      <c r="J24" s="25"/>
      <c r="K24" s="29" t="e">
        <f t="shared" si="1"/>
        <v>#DIV/0!</v>
      </c>
      <c r="L24" s="48" t="e">
        <f t="shared" si="0"/>
        <v>#DIV/0!</v>
      </c>
      <c r="M24" s="57"/>
      <c r="N24" s="20" t="s">
        <v>19</v>
      </c>
      <c r="O24" s="22" t="s">
        <v>106</v>
      </c>
      <c r="P24" s="21" t="s">
        <v>107</v>
      </c>
    </row>
    <row r="25" spans="1:16" ht="33" customHeight="1">
      <c r="A25" s="26">
        <v>19</v>
      </c>
      <c r="B25" s="97" t="s">
        <v>93</v>
      </c>
      <c r="C25" s="79" t="s">
        <v>91</v>
      </c>
      <c r="D25" s="101"/>
      <c r="E25" s="71" t="s">
        <v>59</v>
      </c>
      <c r="F25" s="31" t="s">
        <v>90</v>
      </c>
      <c r="G25" s="39">
        <v>100000</v>
      </c>
      <c r="H25" s="39">
        <v>15000</v>
      </c>
      <c r="I25" s="102"/>
      <c r="J25" s="103"/>
      <c r="K25" s="29" t="e">
        <f>J25/I25</f>
        <v>#DIV/0!</v>
      </c>
      <c r="L25" s="48" t="e">
        <f>K25*G25</f>
        <v>#DIV/0!</v>
      </c>
      <c r="M25" s="55"/>
      <c r="N25" s="73" t="s">
        <v>19</v>
      </c>
      <c r="O25" s="31" t="s">
        <v>106</v>
      </c>
      <c r="P25" s="74" t="s">
        <v>107</v>
      </c>
    </row>
    <row r="26" spans="1:16" ht="44.25" customHeight="1">
      <c r="A26" s="68">
        <v>20</v>
      </c>
      <c r="B26" s="97" t="s">
        <v>94</v>
      </c>
      <c r="C26" s="79" t="s">
        <v>92</v>
      </c>
      <c r="D26" s="101"/>
      <c r="E26" s="71" t="s">
        <v>59</v>
      </c>
      <c r="F26" s="31" t="s">
        <v>111</v>
      </c>
      <c r="G26" s="39">
        <v>3000</v>
      </c>
      <c r="H26" s="39">
        <v>250</v>
      </c>
      <c r="I26" s="53"/>
      <c r="J26" s="103"/>
      <c r="K26" s="48" t="e">
        <f aca="true" t="shared" si="2" ref="K26:K32">J26/I26</f>
        <v>#DIV/0!</v>
      </c>
      <c r="L26" s="48" t="e">
        <f t="shared" si="0"/>
        <v>#DIV/0!</v>
      </c>
      <c r="M26" s="55"/>
      <c r="N26" s="73" t="s">
        <v>19</v>
      </c>
      <c r="O26" s="31" t="s">
        <v>106</v>
      </c>
      <c r="P26" s="74" t="s">
        <v>107</v>
      </c>
    </row>
    <row r="27" spans="1:16" ht="74.25" customHeight="1">
      <c r="A27" s="68">
        <v>21</v>
      </c>
      <c r="B27" s="98" t="s">
        <v>63</v>
      </c>
      <c r="C27" s="70" t="s">
        <v>201</v>
      </c>
      <c r="D27" s="17"/>
      <c r="E27" s="14" t="s">
        <v>44</v>
      </c>
      <c r="F27" s="22" t="s">
        <v>110</v>
      </c>
      <c r="G27" s="39">
        <v>1000</v>
      </c>
      <c r="H27" s="23">
        <v>200</v>
      </c>
      <c r="I27" s="53"/>
      <c r="J27" s="25"/>
      <c r="K27" s="29" t="e">
        <f t="shared" si="2"/>
        <v>#DIV/0!</v>
      </c>
      <c r="L27" s="48" t="e">
        <f t="shared" si="0"/>
        <v>#DIV/0!</v>
      </c>
      <c r="M27" s="57"/>
      <c r="N27" s="20" t="s">
        <v>19</v>
      </c>
      <c r="O27" s="22" t="s">
        <v>106</v>
      </c>
      <c r="P27" s="21" t="s">
        <v>107</v>
      </c>
    </row>
    <row r="28" spans="1:16" ht="54" customHeight="1">
      <c r="A28" s="26">
        <v>22</v>
      </c>
      <c r="B28" s="79" t="s">
        <v>65</v>
      </c>
      <c r="C28" s="70" t="s">
        <v>79</v>
      </c>
      <c r="D28" s="17"/>
      <c r="E28" s="16"/>
      <c r="F28" s="22" t="s">
        <v>112</v>
      </c>
      <c r="G28" s="39">
        <v>400</v>
      </c>
      <c r="H28" s="23">
        <v>200</v>
      </c>
      <c r="I28" s="53"/>
      <c r="J28" s="25"/>
      <c r="K28" s="29" t="e">
        <f t="shared" si="2"/>
        <v>#DIV/0!</v>
      </c>
      <c r="L28" s="48" t="e">
        <f t="shared" si="0"/>
        <v>#DIV/0!</v>
      </c>
      <c r="M28" s="57"/>
      <c r="N28" s="20" t="s">
        <v>19</v>
      </c>
      <c r="O28" s="22" t="s">
        <v>106</v>
      </c>
      <c r="P28" s="21" t="s">
        <v>107</v>
      </c>
    </row>
    <row r="29" spans="1:16" ht="56.25" customHeight="1">
      <c r="A29" s="68">
        <v>23</v>
      </c>
      <c r="B29" s="79" t="s">
        <v>66</v>
      </c>
      <c r="C29" s="70" t="s">
        <v>78</v>
      </c>
      <c r="D29" s="17"/>
      <c r="E29" s="16"/>
      <c r="F29" s="22" t="s">
        <v>112</v>
      </c>
      <c r="G29" s="39">
        <v>400</v>
      </c>
      <c r="H29" s="23">
        <v>200</v>
      </c>
      <c r="I29" s="53"/>
      <c r="J29" s="25"/>
      <c r="K29" s="29" t="e">
        <f t="shared" si="2"/>
        <v>#DIV/0!</v>
      </c>
      <c r="L29" s="48" t="e">
        <f t="shared" si="0"/>
        <v>#DIV/0!</v>
      </c>
      <c r="M29" s="57"/>
      <c r="N29" s="20" t="s">
        <v>19</v>
      </c>
      <c r="O29" s="22" t="s">
        <v>106</v>
      </c>
      <c r="P29" s="21" t="s">
        <v>107</v>
      </c>
    </row>
    <row r="30" spans="1:16" s="112" customFormat="1" ht="78" customHeight="1">
      <c r="A30" s="68">
        <v>24</v>
      </c>
      <c r="B30" s="97" t="s">
        <v>177</v>
      </c>
      <c r="C30" s="133" t="s">
        <v>178</v>
      </c>
      <c r="D30" s="104"/>
      <c r="E30" s="80"/>
      <c r="F30" s="115" t="s">
        <v>90</v>
      </c>
      <c r="G30" s="116">
        <v>200</v>
      </c>
      <c r="H30" s="116">
        <v>150</v>
      </c>
      <c r="I30" s="105"/>
      <c r="J30" s="25"/>
      <c r="K30" s="109" t="e">
        <f t="shared" si="2"/>
        <v>#DIV/0!</v>
      </c>
      <c r="L30" s="110" t="e">
        <f t="shared" si="0"/>
        <v>#DIV/0!</v>
      </c>
      <c r="M30" s="107"/>
      <c r="N30" s="20" t="s">
        <v>19</v>
      </c>
      <c r="O30" s="111" t="s">
        <v>106</v>
      </c>
      <c r="P30" s="90" t="s">
        <v>107</v>
      </c>
    </row>
    <row r="31" spans="1:16" s="112" customFormat="1" ht="42" customHeight="1">
      <c r="A31" s="26">
        <v>25</v>
      </c>
      <c r="B31" s="97" t="s">
        <v>179</v>
      </c>
      <c r="C31" s="133" t="s">
        <v>140</v>
      </c>
      <c r="D31" s="104"/>
      <c r="E31" s="80"/>
      <c r="F31" s="115" t="s">
        <v>90</v>
      </c>
      <c r="G31" s="116">
        <v>8000</v>
      </c>
      <c r="H31" s="116">
        <v>500</v>
      </c>
      <c r="I31" s="105"/>
      <c r="J31" s="25"/>
      <c r="K31" s="109" t="e">
        <f t="shared" si="2"/>
        <v>#DIV/0!</v>
      </c>
      <c r="L31" s="110" t="e">
        <f t="shared" si="0"/>
        <v>#DIV/0!</v>
      </c>
      <c r="M31" s="107"/>
      <c r="N31" s="20" t="s">
        <v>19</v>
      </c>
      <c r="O31" s="111" t="s">
        <v>106</v>
      </c>
      <c r="P31" s="90" t="s">
        <v>107</v>
      </c>
    </row>
    <row r="32" spans="1:16" s="112" customFormat="1" ht="53.25" customHeight="1">
      <c r="A32" s="68">
        <v>26</v>
      </c>
      <c r="B32" s="97" t="s">
        <v>143</v>
      </c>
      <c r="C32" s="141" t="s">
        <v>203</v>
      </c>
      <c r="D32" s="104"/>
      <c r="E32" s="117"/>
      <c r="F32" s="115" t="s">
        <v>23</v>
      </c>
      <c r="G32" s="116">
        <v>200</v>
      </c>
      <c r="H32" s="116">
        <v>50</v>
      </c>
      <c r="I32" s="105"/>
      <c r="J32" s="106"/>
      <c r="K32" s="109" t="e">
        <f t="shared" si="2"/>
        <v>#DIV/0!</v>
      </c>
      <c r="L32" s="110" t="e">
        <f t="shared" si="0"/>
        <v>#DIV/0!</v>
      </c>
      <c r="M32" s="107"/>
      <c r="N32" s="20" t="s">
        <v>19</v>
      </c>
      <c r="O32" s="111" t="s">
        <v>106</v>
      </c>
      <c r="P32" s="90" t="s">
        <v>107</v>
      </c>
    </row>
    <row r="33" spans="1:16" s="112" customFormat="1" ht="72.75" customHeight="1">
      <c r="A33" s="68">
        <v>27</v>
      </c>
      <c r="B33" s="97" t="s">
        <v>94</v>
      </c>
      <c r="C33" s="97" t="s">
        <v>176</v>
      </c>
      <c r="D33" s="118"/>
      <c r="E33" s="117"/>
      <c r="F33" s="115" t="s">
        <v>171</v>
      </c>
      <c r="G33" s="116">
        <v>10000</v>
      </c>
      <c r="H33" s="116">
        <v>1000</v>
      </c>
      <c r="I33" s="108"/>
      <c r="J33" s="113"/>
      <c r="K33" s="48" t="e">
        <f>J33/I33</f>
        <v>#DIV/0!</v>
      </c>
      <c r="L33" s="48" t="e">
        <f>K33*G33</f>
        <v>#DIV/0!</v>
      </c>
      <c r="M33" s="55"/>
      <c r="N33" s="20" t="s">
        <v>19</v>
      </c>
      <c r="O33" s="111" t="s">
        <v>106</v>
      </c>
      <c r="P33" s="90" t="s">
        <v>107</v>
      </c>
    </row>
    <row r="34" spans="1:16" s="112" customFormat="1" ht="77.25" customHeight="1">
      <c r="A34" s="26">
        <v>28</v>
      </c>
      <c r="B34" s="134" t="s">
        <v>152</v>
      </c>
      <c r="C34" s="133" t="s">
        <v>175</v>
      </c>
      <c r="D34" s="104"/>
      <c r="E34" s="117"/>
      <c r="F34" s="115" t="s">
        <v>172</v>
      </c>
      <c r="G34" s="116">
        <v>8000</v>
      </c>
      <c r="H34" s="115">
        <v>1000</v>
      </c>
      <c r="I34" s="105"/>
      <c r="J34" s="106"/>
      <c r="K34" s="114">
        <v>34.68</v>
      </c>
      <c r="L34" s="110">
        <v>104040</v>
      </c>
      <c r="M34" s="107"/>
      <c r="N34" s="20" t="s">
        <v>19</v>
      </c>
      <c r="O34" s="111" t="s">
        <v>106</v>
      </c>
      <c r="P34" s="90" t="s">
        <v>107</v>
      </c>
    </row>
    <row r="35" spans="1:16" ht="12.75">
      <c r="A35" s="68"/>
      <c r="B35" s="89" t="s">
        <v>137</v>
      </c>
      <c r="C35" s="70"/>
      <c r="D35" s="70"/>
      <c r="E35" s="80"/>
      <c r="F35" s="31"/>
      <c r="G35" s="39"/>
      <c r="H35" s="39"/>
      <c r="I35" s="31"/>
      <c r="J35" s="48"/>
      <c r="K35" s="48"/>
      <c r="L35" s="94" t="e">
        <f>SUM(L7:L34)</f>
        <v>#DIV/0!</v>
      </c>
      <c r="M35" s="72"/>
      <c r="N35" s="73"/>
      <c r="O35" s="31"/>
      <c r="P35" s="74"/>
    </row>
    <row r="36" spans="1:16" ht="12.75">
      <c r="A36" s="68"/>
      <c r="B36" s="89" t="s">
        <v>136</v>
      </c>
      <c r="C36" s="70"/>
      <c r="D36" s="70"/>
      <c r="E36" s="80"/>
      <c r="F36" s="31"/>
      <c r="G36" s="39"/>
      <c r="H36" s="39"/>
      <c r="I36" s="31"/>
      <c r="J36" s="48"/>
      <c r="K36" s="48"/>
      <c r="L36" s="132">
        <v>4500000</v>
      </c>
      <c r="M36" s="72"/>
      <c r="N36" s="73"/>
      <c r="O36" s="31"/>
      <c r="P36" s="74"/>
    </row>
    <row r="37" spans="1:16" ht="63.75" customHeight="1">
      <c r="A37" s="68"/>
      <c r="B37" s="69"/>
      <c r="C37" s="70"/>
      <c r="D37" s="70"/>
      <c r="E37" s="71"/>
      <c r="F37" s="31"/>
      <c r="G37" s="39"/>
      <c r="H37" s="39"/>
      <c r="I37" s="31"/>
      <c r="J37" s="48"/>
      <c r="K37" s="48"/>
      <c r="L37" s="48"/>
      <c r="M37" s="72"/>
      <c r="N37" s="73"/>
      <c r="O37" s="31"/>
      <c r="P37" s="74"/>
    </row>
    <row r="38" spans="1:16" ht="25.5">
      <c r="A38" s="58" t="s">
        <v>102</v>
      </c>
      <c r="B38" s="59" t="s">
        <v>191</v>
      </c>
      <c r="C38" s="60"/>
      <c r="D38" s="60"/>
      <c r="E38" s="61"/>
      <c r="F38" s="62"/>
      <c r="G38" s="63"/>
      <c r="H38" s="63"/>
      <c r="I38" s="62"/>
      <c r="J38" s="64"/>
      <c r="K38" s="65"/>
      <c r="L38" s="64"/>
      <c r="M38" s="65"/>
      <c r="N38" s="66"/>
      <c r="O38" s="62"/>
      <c r="P38" s="67"/>
    </row>
    <row r="39" spans="1:16" ht="62.25" customHeight="1">
      <c r="A39" s="26">
        <v>29</v>
      </c>
      <c r="B39" s="83" t="s">
        <v>119</v>
      </c>
      <c r="C39" s="88" t="s">
        <v>130</v>
      </c>
      <c r="D39" s="18"/>
      <c r="E39" s="35"/>
      <c r="F39" s="22" t="s">
        <v>14</v>
      </c>
      <c r="G39" s="39">
        <v>1800</v>
      </c>
      <c r="H39" s="23">
        <v>250</v>
      </c>
      <c r="I39" s="53"/>
      <c r="J39" s="25"/>
      <c r="K39" s="29" t="e">
        <f aca="true" t="shared" si="3" ref="K39:K64">J39/I39</f>
        <v>#DIV/0!</v>
      </c>
      <c r="L39" s="48" t="e">
        <f aca="true" t="shared" si="4" ref="L39:L64">K39*G39</f>
        <v>#DIV/0!</v>
      </c>
      <c r="M39" s="57"/>
      <c r="N39" s="20" t="s">
        <v>19</v>
      </c>
      <c r="O39" s="22" t="s">
        <v>106</v>
      </c>
      <c r="P39" s="21" t="s">
        <v>107</v>
      </c>
    </row>
    <row r="40" spans="1:16" ht="29.25" customHeight="1">
      <c r="A40" s="26">
        <v>30</v>
      </c>
      <c r="B40" s="83" t="s">
        <v>118</v>
      </c>
      <c r="C40" s="135" t="s">
        <v>180</v>
      </c>
      <c r="D40" s="36"/>
      <c r="E40" s="13"/>
      <c r="F40" s="22" t="s">
        <v>16</v>
      </c>
      <c r="G40" s="39">
        <v>740</v>
      </c>
      <c r="H40" s="23">
        <v>200</v>
      </c>
      <c r="I40" s="53"/>
      <c r="J40" s="25"/>
      <c r="K40" s="29" t="e">
        <f t="shared" si="3"/>
        <v>#DIV/0!</v>
      </c>
      <c r="L40" s="48" t="e">
        <f t="shared" si="4"/>
        <v>#DIV/0!</v>
      </c>
      <c r="M40" s="57"/>
      <c r="N40" s="20" t="s">
        <v>19</v>
      </c>
      <c r="O40" s="22" t="s">
        <v>106</v>
      </c>
      <c r="P40" s="21" t="s">
        <v>107</v>
      </c>
    </row>
    <row r="41" spans="1:16" ht="30" customHeight="1">
      <c r="A41" s="26">
        <v>31</v>
      </c>
      <c r="B41" s="83" t="s">
        <v>120</v>
      </c>
      <c r="C41" s="136" t="s">
        <v>181</v>
      </c>
      <c r="D41" s="18"/>
      <c r="E41" s="35"/>
      <c r="F41" s="22" t="s">
        <v>71</v>
      </c>
      <c r="G41" s="39">
        <v>1300</v>
      </c>
      <c r="H41" s="23">
        <v>200</v>
      </c>
      <c r="I41" s="53"/>
      <c r="J41" s="25"/>
      <c r="K41" s="29" t="e">
        <f t="shared" si="3"/>
        <v>#DIV/0!</v>
      </c>
      <c r="L41" s="48" t="e">
        <f t="shared" si="4"/>
        <v>#DIV/0!</v>
      </c>
      <c r="M41" s="57"/>
      <c r="N41" s="20" t="s">
        <v>19</v>
      </c>
      <c r="O41" s="22" t="s">
        <v>106</v>
      </c>
      <c r="P41" s="21" t="s">
        <v>107</v>
      </c>
    </row>
    <row r="42" spans="1:16" ht="31.5" customHeight="1">
      <c r="A42" s="26">
        <v>32</v>
      </c>
      <c r="B42" s="83" t="s">
        <v>121</v>
      </c>
      <c r="C42" s="136" t="s">
        <v>182</v>
      </c>
      <c r="D42" s="18"/>
      <c r="E42" s="35"/>
      <c r="F42" s="22" t="s">
        <v>71</v>
      </c>
      <c r="G42" s="39">
        <v>1200</v>
      </c>
      <c r="H42" s="23">
        <v>200</v>
      </c>
      <c r="I42" s="53"/>
      <c r="J42" s="25"/>
      <c r="K42" s="29" t="e">
        <f t="shared" si="3"/>
        <v>#DIV/0!</v>
      </c>
      <c r="L42" s="48" t="e">
        <f t="shared" si="4"/>
        <v>#DIV/0!</v>
      </c>
      <c r="M42" s="57"/>
      <c r="N42" s="20" t="s">
        <v>19</v>
      </c>
      <c r="O42" s="22" t="s">
        <v>106</v>
      </c>
      <c r="P42" s="21" t="s">
        <v>107</v>
      </c>
    </row>
    <row r="43" spans="1:16" ht="33" customHeight="1">
      <c r="A43" s="26">
        <v>33</v>
      </c>
      <c r="B43" s="83" t="s">
        <v>122</v>
      </c>
      <c r="C43" s="88" t="s">
        <v>183</v>
      </c>
      <c r="D43" s="18"/>
      <c r="E43" s="27"/>
      <c r="F43" s="31" t="s">
        <v>71</v>
      </c>
      <c r="G43" s="39">
        <v>680</v>
      </c>
      <c r="H43" s="39">
        <v>100</v>
      </c>
      <c r="I43" s="53"/>
      <c r="J43" s="25"/>
      <c r="K43" s="29" t="e">
        <f t="shared" si="3"/>
        <v>#DIV/0!</v>
      </c>
      <c r="L43" s="48" t="e">
        <f t="shared" si="4"/>
        <v>#DIV/0!</v>
      </c>
      <c r="M43" s="57"/>
      <c r="N43" s="20" t="s">
        <v>19</v>
      </c>
      <c r="O43" s="22" t="s">
        <v>106</v>
      </c>
      <c r="P43" s="21" t="s">
        <v>107</v>
      </c>
    </row>
    <row r="44" spans="1:16" ht="30" customHeight="1">
      <c r="A44" s="26">
        <v>34</v>
      </c>
      <c r="B44" s="137" t="s">
        <v>123</v>
      </c>
      <c r="C44" s="122" t="s">
        <v>184</v>
      </c>
      <c r="D44" s="37"/>
      <c r="E44" s="120"/>
      <c r="F44" s="121" t="s">
        <v>22</v>
      </c>
      <c r="G44" s="40">
        <v>2000</v>
      </c>
      <c r="H44" s="40">
        <v>250</v>
      </c>
      <c r="I44" s="54"/>
      <c r="J44" s="56"/>
      <c r="K44" s="29" t="e">
        <f t="shared" si="3"/>
        <v>#DIV/0!</v>
      </c>
      <c r="L44" s="48" t="e">
        <f t="shared" si="4"/>
        <v>#DIV/0!</v>
      </c>
      <c r="M44" s="57"/>
      <c r="N44" s="20" t="s">
        <v>19</v>
      </c>
      <c r="O44" s="22" t="s">
        <v>106</v>
      </c>
      <c r="P44" s="21" t="s">
        <v>107</v>
      </c>
    </row>
    <row r="45" spans="1:16" ht="33.75" customHeight="1">
      <c r="A45" s="26">
        <v>35</v>
      </c>
      <c r="B45" s="83" t="s">
        <v>124</v>
      </c>
      <c r="C45" s="88" t="s">
        <v>185</v>
      </c>
      <c r="D45" s="18"/>
      <c r="E45" s="27"/>
      <c r="F45" s="31" t="s">
        <v>16</v>
      </c>
      <c r="G45" s="39">
        <v>6</v>
      </c>
      <c r="H45" s="39">
        <v>1</v>
      </c>
      <c r="I45" s="53"/>
      <c r="J45" s="25"/>
      <c r="K45" s="29" t="e">
        <f t="shared" si="3"/>
        <v>#DIV/0!</v>
      </c>
      <c r="L45" s="48" t="e">
        <f t="shared" si="4"/>
        <v>#DIV/0!</v>
      </c>
      <c r="M45" s="57"/>
      <c r="N45" s="20" t="s">
        <v>19</v>
      </c>
      <c r="O45" s="22" t="s">
        <v>106</v>
      </c>
      <c r="P45" s="21" t="s">
        <v>107</v>
      </c>
    </row>
    <row r="46" spans="1:16" ht="98.25" customHeight="1">
      <c r="A46" s="26">
        <v>36</v>
      </c>
      <c r="B46" s="92" t="s">
        <v>31</v>
      </c>
      <c r="C46" s="70" t="s">
        <v>64</v>
      </c>
      <c r="D46" s="17"/>
      <c r="E46" s="88"/>
      <c r="F46" s="31" t="s">
        <v>14</v>
      </c>
      <c r="G46" s="39">
        <v>1000</v>
      </c>
      <c r="H46" s="39">
        <v>100</v>
      </c>
      <c r="I46" s="53"/>
      <c r="J46" s="25"/>
      <c r="K46" s="48" t="e">
        <f t="shared" si="3"/>
        <v>#DIV/0!</v>
      </c>
      <c r="L46" s="48" t="e">
        <f t="shared" si="4"/>
        <v>#DIV/0!</v>
      </c>
      <c r="M46" s="57"/>
      <c r="N46" s="73" t="s">
        <v>19</v>
      </c>
      <c r="O46" s="31" t="s">
        <v>106</v>
      </c>
      <c r="P46" s="74" t="s">
        <v>107</v>
      </c>
    </row>
    <row r="47" spans="1:16" ht="64.5" customHeight="1">
      <c r="A47" s="26">
        <v>37</v>
      </c>
      <c r="B47" s="97" t="s">
        <v>100</v>
      </c>
      <c r="C47" s="70" t="s">
        <v>101</v>
      </c>
      <c r="D47" s="17"/>
      <c r="E47" s="88"/>
      <c r="F47" s="31" t="s">
        <v>14</v>
      </c>
      <c r="G47" s="39">
        <v>400</v>
      </c>
      <c r="H47" s="39">
        <v>100</v>
      </c>
      <c r="I47" s="53"/>
      <c r="J47" s="25"/>
      <c r="K47" s="48" t="e">
        <f t="shared" si="3"/>
        <v>#DIV/0!</v>
      </c>
      <c r="L47" s="48" t="e">
        <f t="shared" si="4"/>
        <v>#DIV/0!</v>
      </c>
      <c r="M47" s="57"/>
      <c r="N47" s="73" t="s">
        <v>19</v>
      </c>
      <c r="O47" s="31" t="s">
        <v>106</v>
      </c>
      <c r="P47" s="74" t="s">
        <v>107</v>
      </c>
    </row>
    <row r="48" spans="1:16" ht="71.25" customHeight="1">
      <c r="A48" s="26">
        <v>38</v>
      </c>
      <c r="B48" s="97" t="s">
        <v>164</v>
      </c>
      <c r="C48" s="70" t="s">
        <v>165</v>
      </c>
      <c r="D48" s="17"/>
      <c r="E48" s="88"/>
      <c r="F48" s="31" t="s">
        <v>14</v>
      </c>
      <c r="G48" s="39">
        <v>5000</v>
      </c>
      <c r="H48" s="39">
        <v>250</v>
      </c>
      <c r="I48" s="53"/>
      <c r="J48" s="25"/>
      <c r="K48" s="48" t="e">
        <f t="shared" si="3"/>
        <v>#DIV/0!</v>
      </c>
      <c r="L48" s="48" t="e">
        <f t="shared" si="4"/>
        <v>#DIV/0!</v>
      </c>
      <c r="M48" s="57"/>
      <c r="N48" s="73" t="s">
        <v>19</v>
      </c>
      <c r="O48" s="31" t="s">
        <v>106</v>
      </c>
      <c r="P48" s="74" t="s">
        <v>107</v>
      </c>
    </row>
    <row r="49" spans="1:16" ht="79.5" customHeight="1">
      <c r="A49" s="26">
        <v>39</v>
      </c>
      <c r="B49" s="98" t="s">
        <v>45</v>
      </c>
      <c r="C49" s="70" t="s">
        <v>88</v>
      </c>
      <c r="D49" s="17"/>
      <c r="E49" s="88"/>
      <c r="F49" s="31" t="s">
        <v>14</v>
      </c>
      <c r="G49" s="39">
        <v>1600</v>
      </c>
      <c r="H49" s="39">
        <v>100</v>
      </c>
      <c r="I49" s="53"/>
      <c r="J49" s="25"/>
      <c r="K49" s="48" t="e">
        <f t="shared" si="3"/>
        <v>#DIV/0!</v>
      </c>
      <c r="L49" s="48" t="e">
        <f t="shared" si="4"/>
        <v>#DIV/0!</v>
      </c>
      <c r="M49" s="57"/>
      <c r="N49" s="73" t="s">
        <v>19</v>
      </c>
      <c r="O49" s="31" t="s">
        <v>106</v>
      </c>
      <c r="P49" s="74" t="s">
        <v>107</v>
      </c>
    </row>
    <row r="50" spans="1:16" ht="72" customHeight="1">
      <c r="A50" s="26">
        <v>40</v>
      </c>
      <c r="B50" s="98" t="s">
        <v>166</v>
      </c>
      <c r="C50" s="70" t="s">
        <v>167</v>
      </c>
      <c r="D50" s="17"/>
      <c r="E50" s="88"/>
      <c r="F50" s="31" t="s">
        <v>14</v>
      </c>
      <c r="G50" s="39">
        <v>2000</v>
      </c>
      <c r="H50" s="39">
        <v>250</v>
      </c>
      <c r="I50" s="53"/>
      <c r="J50" s="25"/>
      <c r="K50" s="48" t="e">
        <f t="shared" si="3"/>
        <v>#DIV/0!</v>
      </c>
      <c r="L50" s="48" t="e">
        <f t="shared" si="4"/>
        <v>#DIV/0!</v>
      </c>
      <c r="M50" s="57"/>
      <c r="N50" s="73" t="s">
        <v>19</v>
      </c>
      <c r="O50" s="31" t="s">
        <v>106</v>
      </c>
      <c r="P50" s="74" t="s">
        <v>107</v>
      </c>
    </row>
    <row r="51" spans="1:16" ht="81.75" customHeight="1">
      <c r="A51" s="26">
        <v>41</v>
      </c>
      <c r="B51" s="92" t="s">
        <v>25</v>
      </c>
      <c r="C51" s="70" t="s">
        <v>72</v>
      </c>
      <c r="D51" s="17"/>
      <c r="E51" s="71"/>
      <c r="F51" s="31" t="s">
        <v>14</v>
      </c>
      <c r="G51" s="39">
        <v>300</v>
      </c>
      <c r="H51" s="39">
        <v>50</v>
      </c>
      <c r="I51" s="53"/>
      <c r="J51" s="25"/>
      <c r="K51" s="48" t="e">
        <f t="shared" si="3"/>
        <v>#DIV/0!</v>
      </c>
      <c r="L51" s="48" t="e">
        <f t="shared" si="4"/>
        <v>#DIV/0!</v>
      </c>
      <c r="M51" s="57"/>
      <c r="N51" s="73" t="s">
        <v>19</v>
      </c>
      <c r="O51" s="31" t="s">
        <v>106</v>
      </c>
      <c r="P51" s="74" t="s">
        <v>107</v>
      </c>
    </row>
    <row r="52" spans="1:16" ht="72">
      <c r="A52" s="26">
        <v>42</v>
      </c>
      <c r="B52" s="98" t="s">
        <v>98</v>
      </c>
      <c r="C52" s="70" t="s">
        <v>99</v>
      </c>
      <c r="D52" s="17"/>
      <c r="E52" s="88"/>
      <c r="F52" s="31" t="s">
        <v>14</v>
      </c>
      <c r="G52" s="39">
        <v>400</v>
      </c>
      <c r="H52" s="39">
        <v>100</v>
      </c>
      <c r="I52" s="53"/>
      <c r="J52" s="25"/>
      <c r="K52" s="48" t="e">
        <f t="shared" si="3"/>
        <v>#DIV/0!</v>
      </c>
      <c r="L52" s="48" t="e">
        <f t="shared" si="4"/>
        <v>#DIV/0!</v>
      </c>
      <c r="M52" s="57"/>
      <c r="N52" s="73" t="s">
        <v>19</v>
      </c>
      <c r="O52" s="31" t="s">
        <v>106</v>
      </c>
      <c r="P52" s="74" t="s">
        <v>107</v>
      </c>
    </row>
    <row r="53" spans="1:16" ht="30" customHeight="1">
      <c r="A53" s="26">
        <v>43</v>
      </c>
      <c r="B53" s="79" t="s">
        <v>38</v>
      </c>
      <c r="C53" s="70" t="s">
        <v>37</v>
      </c>
      <c r="D53" s="17"/>
      <c r="E53" s="71"/>
      <c r="F53" s="31" t="s">
        <v>13</v>
      </c>
      <c r="G53" s="39">
        <v>6000</v>
      </c>
      <c r="H53" s="39">
        <v>1000</v>
      </c>
      <c r="I53" s="53"/>
      <c r="J53" s="25"/>
      <c r="K53" s="48" t="e">
        <f t="shared" si="3"/>
        <v>#DIV/0!</v>
      </c>
      <c r="L53" s="48" t="e">
        <f t="shared" si="4"/>
        <v>#DIV/0!</v>
      </c>
      <c r="M53" s="57"/>
      <c r="N53" s="73" t="s">
        <v>19</v>
      </c>
      <c r="O53" s="31" t="s">
        <v>106</v>
      </c>
      <c r="P53" s="74" t="s">
        <v>107</v>
      </c>
    </row>
    <row r="54" spans="1:16" ht="69" customHeight="1">
      <c r="A54" s="26">
        <v>44</v>
      </c>
      <c r="B54" s="98" t="s">
        <v>20</v>
      </c>
      <c r="C54" s="70" t="s">
        <v>73</v>
      </c>
      <c r="D54" s="17"/>
      <c r="E54" s="88"/>
      <c r="F54" s="31" t="s">
        <v>14</v>
      </c>
      <c r="G54" s="39">
        <v>3000</v>
      </c>
      <c r="H54" s="39">
        <v>250</v>
      </c>
      <c r="I54" s="53"/>
      <c r="J54" s="25"/>
      <c r="K54" s="48" t="e">
        <f t="shared" si="3"/>
        <v>#DIV/0!</v>
      </c>
      <c r="L54" s="48" t="e">
        <f t="shared" si="4"/>
        <v>#DIV/0!</v>
      </c>
      <c r="M54" s="57"/>
      <c r="N54" s="73" t="s">
        <v>19</v>
      </c>
      <c r="O54" s="31" t="s">
        <v>106</v>
      </c>
      <c r="P54" s="74" t="s">
        <v>107</v>
      </c>
    </row>
    <row r="55" spans="1:16" ht="43.5" customHeight="1">
      <c r="A55" s="26">
        <v>45</v>
      </c>
      <c r="B55" s="98" t="s">
        <v>21</v>
      </c>
      <c r="C55" s="70" t="s">
        <v>186</v>
      </c>
      <c r="D55" s="17"/>
      <c r="E55" s="88"/>
      <c r="F55" s="31" t="s">
        <v>22</v>
      </c>
      <c r="G55" s="39">
        <v>2000</v>
      </c>
      <c r="H55" s="39">
        <v>250</v>
      </c>
      <c r="I55" s="53"/>
      <c r="J55" s="25"/>
      <c r="K55" s="48" t="e">
        <f t="shared" si="3"/>
        <v>#DIV/0!</v>
      </c>
      <c r="L55" s="48" t="e">
        <f t="shared" si="4"/>
        <v>#DIV/0!</v>
      </c>
      <c r="M55" s="57"/>
      <c r="N55" s="73" t="s">
        <v>19</v>
      </c>
      <c r="O55" s="31" t="s">
        <v>106</v>
      </c>
      <c r="P55" s="74" t="s">
        <v>107</v>
      </c>
    </row>
    <row r="56" spans="1:16" ht="59.25" customHeight="1">
      <c r="A56" s="26">
        <v>46</v>
      </c>
      <c r="B56" s="98" t="s">
        <v>32</v>
      </c>
      <c r="C56" s="70" t="s">
        <v>74</v>
      </c>
      <c r="D56" s="17"/>
      <c r="E56" s="88"/>
      <c r="F56" s="31" t="s">
        <v>14</v>
      </c>
      <c r="G56" s="39">
        <v>400</v>
      </c>
      <c r="H56" s="39">
        <v>100</v>
      </c>
      <c r="I56" s="53"/>
      <c r="J56" s="25"/>
      <c r="K56" s="48" t="e">
        <f t="shared" si="3"/>
        <v>#DIV/0!</v>
      </c>
      <c r="L56" s="48" t="e">
        <f t="shared" si="4"/>
        <v>#DIV/0!</v>
      </c>
      <c r="M56" s="57"/>
      <c r="N56" s="73" t="s">
        <v>19</v>
      </c>
      <c r="O56" s="31" t="s">
        <v>106</v>
      </c>
      <c r="P56" s="74" t="s">
        <v>107</v>
      </c>
    </row>
    <row r="57" spans="1:16" ht="63" customHeight="1">
      <c r="A57" s="26">
        <v>47</v>
      </c>
      <c r="B57" s="98" t="s">
        <v>168</v>
      </c>
      <c r="C57" s="70" t="s">
        <v>169</v>
      </c>
      <c r="D57" s="17"/>
      <c r="E57" s="88"/>
      <c r="F57" s="31" t="s">
        <v>14</v>
      </c>
      <c r="G57" s="39">
        <v>5000</v>
      </c>
      <c r="H57" s="39">
        <v>250</v>
      </c>
      <c r="I57" s="53"/>
      <c r="J57" s="25"/>
      <c r="K57" s="48" t="e">
        <f>J57/I57</f>
        <v>#DIV/0!</v>
      </c>
      <c r="L57" s="48" t="e">
        <f t="shared" si="4"/>
        <v>#DIV/0!</v>
      </c>
      <c r="M57" s="57"/>
      <c r="N57" s="73" t="s">
        <v>19</v>
      </c>
      <c r="O57" s="31" t="s">
        <v>106</v>
      </c>
      <c r="P57" s="74" t="s">
        <v>107</v>
      </c>
    </row>
    <row r="58" spans="1:16" ht="62.25" customHeight="1">
      <c r="A58" s="26">
        <v>48</v>
      </c>
      <c r="B58" s="98" t="s">
        <v>35</v>
      </c>
      <c r="C58" s="70" t="s">
        <v>202</v>
      </c>
      <c r="D58" s="17"/>
      <c r="E58" s="88"/>
      <c r="F58" s="31" t="s">
        <v>16</v>
      </c>
      <c r="G58" s="39">
        <v>1000</v>
      </c>
      <c r="H58" s="39">
        <v>250</v>
      </c>
      <c r="I58" s="53"/>
      <c r="J58" s="25"/>
      <c r="K58" s="48" t="e">
        <f t="shared" si="3"/>
        <v>#DIV/0!</v>
      </c>
      <c r="L58" s="48" t="e">
        <f t="shared" si="4"/>
        <v>#DIV/0!</v>
      </c>
      <c r="M58" s="57"/>
      <c r="N58" s="73" t="s">
        <v>19</v>
      </c>
      <c r="O58" s="31" t="s">
        <v>106</v>
      </c>
      <c r="P58" s="74" t="s">
        <v>107</v>
      </c>
    </row>
    <row r="59" spans="1:16" ht="42.75" customHeight="1">
      <c r="A59" s="26">
        <v>49</v>
      </c>
      <c r="B59" s="98" t="s">
        <v>36</v>
      </c>
      <c r="C59" s="70" t="s">
        <v>68</v>
      </c>
      <c r="D59" s="17"/>
      <c r="E59" s="88"/>
      <c r="F59" s="31" t="s">
        <v>14</v>
      </c>
      <c r="G59" s="39">
        <v>400</v>
      </c>
      <c r="H59" s="39">
        <v>50</v>
      </c>
      <c r="I59" s="53"/>
      <c r="J59" s="25"/>
      <c r="K59" s="48" t="e">
        <f t="shared" si="3"/>
        <v>#DIV/0!</v>
      </c>
      <c r="L59" s="48" t="e">
        <f t="shared" si="4"/>
        <v>#DIV/0!</v>
      </c>
      <c r="M59" s="57"/>
      <c r="N59" s="73" t="s">
        <v>19</v>
      </c>
      <c r="O59" s="31" t="s">
        <v>106</v>
      </c>
      <c r="P59" s="74" t="s">
        <v>107</v>
      </c>
    </row>
    <row r="60" spans="1:16" ht="42" customHeight="1">
      <c r="A60" s="26">
        <v>50</v>
      </c>
      <c r="B60" s="97" t="s">
        <v>27</v>
      </c>
      <c r="C60" s="70" t="s">
        <v>30</v>
      </c>
      <c r="D60" s="17"/>
      <c r="E60" s="88"/>
      <c r="F60" s="73" t="s">
        <v>14</v>
      </c>
      <c r="G60" s="39">
        <v>1500</v>
      </c>
      <c r="H60" s="39">
        <v>250</v>
      </c>
      <c r="I60" s="53"/>
      <c r="J60" s="25"/>
      <c r="K60" s="48" t="e">
        <f t="shared" si="3"/>
        <v>#DIV/0!</v>
      </c>
      <c r="L60" s="48" t="e">
        <f t="shared" si="4"/>
        <v>#DIV/0!</v>
      </c>
      <c r="M60" s="57"/>
      <c r="N60" s="130" t="s">
        <v>19</v>
      </c>
      <c r="O60" s="31" t="s">
        <v>106</v>
      </c>
      <c r="P60" s="74" t="s">
        <v>107</v>
      </c>
    </row>
    <row r="61" spans="1:16" ht="30" customHeight="1">
      <c r="A61" s="26">
        <v>51</v>
      </c>
      <c r="B61" s="138" t="s">
        <v>28</v>
      </c>
      <c r="C61" s="139" t="s">
        <v>188</v>
      </c>
      <c r="D61" s="76"/>
      <c r="E61" s="122"/>
      <c r="F61" s="123" t="s">
        <v>22</v>
      </c>
      <c r="G61" s="40">
        <v>200</v>
      </c>
      <c r="H61" s="40">
        <v>250</v>
      </c>
      <c r="I61" s="54"/>
      <c r="J61" s="56"/>
      <c r="K61" s="77" t="e">
        <f t="shared" si="3"/>
        <v>#DIV/0!</v>
      </c>
      <c r="L61" s="77" t="e">
        <f t="shared" si="4"/>
        <v>#DIV/0!</v>
      </c>
      <c r="M61" s="78"/>
      <c r="N61" s="123" t="s">
        <v>19</v>
      </c>
      <c r="O61" s="121" t="s">
        <v>106</v>
      </c>
      <c r="P61" s="131" t="s">
        <v>107</v>
      </c>
    </row>
    <row r="62" spans="1:16" s="112" customFormat="1" ht="69.75" customHeight="1">
      <c r="A62" s="26">
        <v>52</v>
      </c>
      <c r="B62" s="98" t="s">
        <v>170</v>
      </c>
      <c r="C62" s="133" t="s">
        <v>195</v>
      </c>
      <c r="D62" s="104"/>
      <c r="E62" s="124"/>
      <c r="F62" s="115" t="s">
        <v>14</v>
      </c>
      <c r="G62" s="116">
        <v>1000</v>
      </c>
      <c r="H62" s="116">
        <v>50</v>
      </c>
      <c r="I62" s="105"/>
      <c r="J62" s="106"/>
      <c r="K62" s="110" t="e">
        <f t="shared" si="3"/>
        <v>#DIV/0!</v>
      </c>
      <c r="L62" s="110" t="e">
        <f t="shared" si="4"/>
        <v>#DIV/0!</v>
      </c>
      <c r="M62" s="107"/>
      <c r="N62" s="73" t="s">
        <v>19</v>
      </c>
      <c r="O62" s="31" t="s">
        <v>106</v>
      </c>
      <c r="P62" s="74" t="s">
        <v>107</v>
      </c>
    </row>
    <row r="63" spans="1:16" s="112" customFormat="1" ht="79.5" customHeight="1">
      <c r="A63" s="26">
        <v>53</v>
      </c>
      <c r="B63" s="98" t="s">
        <v>190</v>
      </c>
      <c r="C63" s="133" t="s">
        <v>187</v>
      </c>
      <c r="D63" s="104"/>
      <c r="E63" s="124"/>
      <c r="F63" s="115" t="s">
        <v>22</v>
      </c>
      <c r="G63" s="116">
        <v>1000</v>
      </c>
      <c r="H63" s="116">
        <v>100</v>
      </c>
      <c r="I63" s="105"/>
      <c r="J63" s="106"/>
      <c r="K63" s="110" t="e">
        <f t="shared" si="3"/>
        <v>#DIV/0!</v>
      </c>
      <c r="L63" s="110" t="e">
        <f t="shared" si="4"/>
        <v>#DIV/0!</v>
      </c>
      <c r="M63" s="107"/>
      <c r="N63" s="73" t="s">
        <v>19</v>
      </c>
      <c r="O63" s="31" t="s">
        <v>106</v>
      </c>
      <c r="P63" s="74" t="s">
        <v>107</v>
      </c>
    </row>
    <row r="64" spans="1:16" s="112" customFormat="1" ht="38.25" customHeight="1">
      <c r="A64" s="26">
        <v>54</v>
      </c>
      <c r="B64" s="137" t="s">
        <v>153</v>
      </c>
      <c r="C64" s="140" t="s">
        <v>189</v>
      </c>
      <c r="D64" s="119"/>
      <c r="E64" s="125"/>
      <c r="F64" s="126" t="s">
        <v>13</v>
      </c>
      <c r="G64" s="127">
        <v>100000</v>
      </c>
      <c r="H64" s="127">
        <v>5000</v>
      </c>
      <c r="I64" s="128"/>
      <c r="J64" s="129"/>
      <c r="K64" s="110" t="e">
        <f t="shared" si="3"/>
        <v>#DIV/0!</v>
      </c>
      <c r="L64" s="110" t="e">
        <f t="shared" si="4"/>
        <v>#DIV/0!</v>
      </c>
      <c r="M64" s="107"/>
      <c r="N64" s="73" t="s">
        <v>19</v>
      </c>
      <c r="O64" s="31" t="s">
        <v>106</v>
      </c>
      <c r="P64" s="74" t="s">
        <v>107</v>
      </c>
    </row>
    <row r="65" spans="1:16" ht="12.75">
      <c r="A65" s="75"/>
      <c r="B65" s="89" t="s">
        <v>137</v>
      </c>
      <c r="C65" s="70"/>
      <c r="D65" s="70"/>
      <c r="E65" s="71"/>
      <c r="F65" s="31"/>
      <c r="G65" s="39"/>
      <c r="H65" s="39"/>
      <c r="I65" s="31"/>
      <c r="J65" s="48"/>
      <c r="K65" s="72"/>
      <c r="L65" s="94" t="e">
        <f>SUM(L39:L64)</f>
        <v>#DIV/0!</v>
      </c>
      <c r="M65" s="72"/>
      <c r="N65" s="73"/>
      <c r="O65" s="31"/>
      <c r="P65" s="74"/>
    </row>
    <row r="66" spans="1:16" ht="12.75">
      <c r="A66" s="43"/>
      <c r="B66" s="89" t="s">
        <v>136</v>
      </c>
      <c r="C66" s="80"/>
      <c r="D66" s="80"/>
      <c r="E66" s="80"/>
      <c r="F66" s="43"/>
      <c r="G66" s="42"/>
      <c r="H66" s="42"/>
      <c r="I66" s="43"/>
      <c r="J66" s="42"/>
      <c r="K66" s="42"/>
      <c r="L66" s="132">
        <v>3200000</v>
      </c>
      <c r="M66" s="43"/>
      <c r="N66" s="87"/>
      <c r="O66" s="43"/>
      <c r="P66" s="43"/>
    </row>
    <row r="67" spans="1:16" ht="12.75">
      <c r="A67" s="11"/>
      <c r="B67" s="91"/>
      <c r="C67" s="85"/>
      <c r="D67" s="85"/>
      <c r="E67" s="85"/>
      <c r="F67" s="11"/>
      <c r="G67" s="51"/>
      <c r="H67" s="51"/>
      <c r="J67" s="51"/>
      <c r="K67" s="51"/>
      <c r="N67" s="86"/>
      <c r="O67" s="11"/>
      <c r="P67" s="11"/>
    </row>
    <row r="68" spans="1:16" ht="12.75">
      <c r="A68" s="11"/>
      <c r="B68" s="91"/>
      <c r="C68" s="85"/>
      <c r="D68" s="85"/>
      <c r="E68" s="85"/>
      <c r="F68" s="11"/>
      <c r="G68" s="51"/>
      <c r="H68" s="51"/>
      <c r="J68" s="51"/>
      <c r="K68" s="51"/>
      <c r="N68" s="86"/>
      <c r="O68" s="11"/>
      <c r="P68" s="11"/>
    </row>
    <row r="69" spans="1:16" ht="12.75">
      <c r="A69" s="58" t="s">
        <v>103</v>
      </c>
      <c r="B69" s="59" t="s">
        <v>132</v>
      </c>
      <c r="C69" s="60"/>
      <c r="D69" s="60"/>
      <c r="E69" s="61"/>
      <c r="F69" s="62"/>
      <c r="G69" s="63"/>
      <c r="H69" s="63"/>
      <c r="I69" s="62"/>
      <c r="J69" s="64"/>
      <c r="K69" s="65"/>
      <c r="L69" s="64"/>
      <c r="M69" s="65"/>
      <c r="N69" s="73"/>
      <c r="O69" s="31"/>
      <c r="P69" s="74"/>
    </row>
    <row r="70" spans="1:16" ht="58.5" customHeight="1">
      <c r="A70" s="68">
        <v>55</v>
      </c>
      <c r="B70" s="79" t="s">
        <v>75</v>
      </c>
      <c r="C70" s="70" t="s">
        <v>89</v>
      </c>
      <c r="D70" s="17"/>
      <c r="E70" s="99"/>
      <c r="F70" s="31" t="s">
        <v>23</v>
      </c>
      <c r="G70" s="39">
        <v>200</v>
      </c>
      <c r="H70" s="39">
        <v>25</v>
      </c>
      <c r="I70" s="53"/>
      <c r="J70" s="103"/>
      <c r="K70" s="48" t="e">
        <f aca="true" t="shared" si="5" ref="K70:K77">J70/I70</f>
        <v>#DIV/0!</v>
      </c>
      <c r="L70" s="48" t="e">
        <f aca="true" t="shared" si="6" ref="L70:L77">K70*G70</f>
        <v>#DIV/0!</v>
      </c>
      <c r="M70" s="57"/>
      <c r="N70" s="73" t="s">
        <v>19</v>
      </c>
      <c r="O70" s="31" t="s">
        <v>106</v>
      </c>
      <c r="P70" s="74" t="s">
        <v>107</v>
      </c>
    </row>
    <row r="71" spans="1:16" ht="89.25" customHeight="1">
      <c r="A71" s="68">
        <v>56</v>
      </c>
      <c r="B71" s="79" t="s">
        <v>81</v>
      </c>
      <c r="C71" s="70" t="s">
        <v>199</v>
      </c>
      <c r="D71" s="17"/>
      <c r="E71" s="71" t="s">
        <v>133</v>
      </c>
      <c r="F71" s="31" t="s">
        <v>23</v>
      </c>
      <c r="G71" s="39">
        <v>400</v>
      </c>
      <c r="H71" s="39">
        <v>50</v>
      </c>
      <c r="I71" s="53"/>
      <c r="J71" s="25"/>
      <c r="K71" s="48" t="e">
        <f t="shared" si="5"/>
        <v>#DIV/0!</v>
      </c>
      <c r="L71" s="48" t="e">
        <f t="shared" si="6"/>
        <v>#DIV/0!</v>
      </c>
      <c r="M71" s="57"/>
      <c r="N71" s="73" t="s">
        <v>19</v>
      </c>
      <c r="O71" s="31" t="s">
        <v>106</v>
      </c>
      <c r="P71" s="74" t="s">
        <v>107</v>
      </c>
    </row>
    <row r="72" spans="1:16" ht="36.75" customHeight="1">
      <c r="A72" s="68">
        <v>57</v>
      </c>
      <c r="B72" s="79" t="s">
        <v>82</v>
      </c>
      <c r="C72" s="70" t="s">
        <v>83</v>
      </c>
      <c r="D72" s="17"/>
      <c r="E72" s="71"/>
      <c r="F72" s="31" t="s">
        <v>71</v>
      </c>
      <c r="G72" s="39">
        <v>600</v>
      </c>
      <c r="H72" s="39">
        <v>100</v>
      </c>
      <c r="I72" s="53"/>
      <c r="J72" s="25"/>
      <c r="K72" s="48" t="e">
        <f t="shared" si="5"/>
        <v>#DIV/0!</v>
      </c>
      <c r="L72" s="48" t="e">
        <f t="shared" si="6"/>
        <v>#DIV/0!</v>
      </c>
      <c r="M72" s="57"/>
      <c r="N72" s="73" t="s">
        <v>19</v>
      </c>
      <c r="O72" s="31" t="s">
        <v>106</v>
      </c>
      <c r="P72" s="74" t="s">
        <v>107</v>
      </c>
    </row>
    <row r="73" spans="1:16" ht="24.75" customHeight="1">
      <c r="A73" s="68">
        <v>58</v>
      </c>
      <c r="B73" s="79" t="s">
        <v>108</v>
      </c>
      <c r="C73" s="70" t="s">
        <v>198</v>
      </c>
      <c r="D73" s="17"/>
      <c r="E73" s="71" t="s">
        <v>84</v>
      </c>
      <c r="F73" s="31" t="s">
        <v>71</v>
      </c>
      <c r="G73" s="39">
        <v>20</v>
      </c>
      <c r="H73" s="39">
        <v>1</v>
      </c>
      <c r="I73" s="53"/>
      <c r="J73" s="25"/>
      <c r="K73" s="48" t="e">
        <f t="shared" si="5"/>
        <v>#DIV/0!</v>
      </c>
      <c r="L73" s="48" t="e">
        <f t="shared" si="6"/>
        <v>#DIV/0!</v>
      </c>
      <c r="M73" s="57"/>
      <c r="N73" s="73" t="s">
        <v>19</v>
      </c>
      <c r="O73" s="31" t="s">
        <v>106</v>
      </c>
      <c r="P73" s="74" t="s">
        <v>107</v>
      </c>
    </row>
    <row r="74" spans="1:16" ht="37.5" customHeight="1">
      <c r="A74" s="68">
        <v>59</v>
      </c>
      <c r="B74" s="79" t="s">
        <v>85</v>
      </c>
      <c r="C74" s="70" t="s">
        <v>86</v>
      </c>
      <c r="D74" s="17"/>
      <c r="E74" s="71"/>
      <c r="F74" s="31" t="s">
        <v>23</v>
      </c>
      <c r="G74" s="39">
        <v>200</v>
      </c>
      <c r="H74" s="39">
        <v>50</v>
      </c>
      <c r="I74" s="53"/>
      <c r="J74" s="25"/>
      <c r="K74" s="48" t="e">
        <f t="shared" si="5"/>
        <v>#DIV/0!</v>
      </c>
      <c r="L74" s="48" t="e">
        <f t="shared" si="6"/>
        <v>#DIV/0!</v>
      </c>
      <c r="M74" s="57"/>
      <c r="N74" s="73" t="s">
        <v>19</v>
      </c>
      <c r="O74" s="31" t="s">
        <v>106</v>
      </c>
      <c r="P74" s="74" t="s">
        <v>107</v>
      </c>
    </row>
    <row r="75" spans="1:16" ht="51" customHeight="1">
      <c r="A75" s="68">
        <v>60</v>
      </c>
      <c r="B75" s="79" t="s">
        <v>12</v>
      </c>
      <c r="C75" s="70" t="s">
        <v>200</v>
      </c>
      <c r="D75" s="17"/>
      <c r="E75" s="71"/>
      <c r="F75" s="31" t="s">
        <v>13</v>
      </c>
      <c r="G75" s="39">
        <v>16000</v>
      </c>
      <c r="H75" s="39">
        <v>2000</v>
      </c>
      <c r="I75" s="53"/>
      <c r="J75" s="25"/>
      <c r="K75" s="48" t="e">
        <f t="shared" si="5"/>
        <v>#DIV/0!</v>
      </c>
      <c r="L75" s="48" t="e">
        <f t="shared" si="6"/>
        <v>#DIV/0!</v>
      </c>
      <c r="M75" s="57"/>
      <c r="N75" s="73" t="s">
        <v>19</v>
      </c>
      <c r="O75" s="31" t="s">
        <v>106</v>
      </c>
      <c r="P75" s="74" t="s">
        <v>107</v>
      </c>
    </row>
    <row r="76" spans="1:16" s="112" customFormat="1" ht="43.5" customHeight="1">
      <c r="A76" s="68">
        <v>61</v>
      </c>
      <c r="B76" s="98" t="s">
        <v>139</v>
      </c>
      <c r="C76" s="133" t="s">
        <v>141</v>
      </c>
      <c r="D76" s="104"/>
      <c r="E76" s="117"/>
      <c r="F76" s="115" t="s">
        <v>13</v>
      </c>
      <c r="G76" s="116">
        <v>120000</v>
      </c>
      <c r="H76" s="116">
        <v>30000</v>
      </c>
      <c r="I76" s="108"/>
      <c r="J76" s="106"/>
      <c r="K76" s="48" t="e">
        <f t="shared" si="5"/>
        <v>#DIV/0!</v>
      </c>
      <c r="L76" s="48" t="e">
        <f t="shared" si="6"/>
        <v>#DIV/0!</v>
      </c>
      <c r="M76" s="107"/>
      <c r="N76" s="73" t="s">
        <v>19</v>
      </c>
      <c r="O76" s="31" t="s">
        <v>106</v>
      </c>
      <c r="P76" s="74" t="s">
        <v>107</v>
      </c>
    </row>
    <row r="77" spans="1:16" s="112" customFormat="1" ht="53.25" customHeight="1">
      <c r="A77" s="68">
        <v>62</v>
      </c>
      <c r="B77" s="98" t="s">
        <v>142</v>
      </c>
      <c r="C77" s="141" t="s">
        <v>204</v>
      </c>
      <c r="D77" s="104"/>
      <c r="E77" s="117"/>
      <c r="F77" s="115" t="s">
        <v>23</v>
      </c>
      <c r="G77" s="116">
        <v>300</v>
      </c>
      <c r="H77" s="116">
        <v>50</v>
      </c>
      <c r="I77" s="105"/>
      <c r="J77" s="106"/>
      <c r="K77" s="48" t="e">
        <f t="shared" si="5"/>
        <v>#DIV/0!</v>
      </c>
      <c r="L77" s="48" t="e">
        <f t="shared" si="6"/>
        <v>#DIV/0!</v>
      </c>
      <c r="M77" s="107"/>
      <c r="N77" s="73" t="s">
        <v>19</v>
      </c>
      <c r="O77" s="31" t="s">
        <v>106</v>
      </c>
      <c r="P77" s="74" t="s">
        <v>107</v>
      </c>
    </row>
    <row r="78" spans="1:16" ht="12.75">
      <c r="A78" s="68"/>
      <c r="B78" s="89" t="s">
        <v>137</v>
      </c>
      <c r="C78" s="70"/>
      <c r="D78" s="70"/>
      <c r="E78" s="80"/>
      <c r="F78" s="31"/>
      <c r="G78" s="39"/>
      <c r="H78" s="39"/>
      <c r="I78" s="31"/>
      <c r="J78" s="48"/>
      <c r="K78" s="48"/>
      <c r="L78" s="94" t="e">
        <f>SUM(L70:L77)</f>
        <v>#DIV/0!</v>
      </c>
      <c r="M78" s="72"/>
      <c r="N78" s="73"/>
      <c r="O78" s="31"/>
      <c r="P78" s="74"/>
    </row>
    <row r="79" spans="1:16" ht="12.75">
      <c r="A79" s="68"/>
      <c r="B79" s="89" t="s">
        <v>136</v>
      </c>
      <c r="C79" s="70"/>
      <c r="D79" s="70"/>
      <c r="E79" s="80"/>
      <c r="F79" s="31"/>
      <c r="G79" s="39"/>
      <c r="H79" s="39"/>
      <c r="I79" s="31"/>
      <c r="J79" s="48"/>
      <c r="K79" s="48"/>
      <c r="L79" s="132">
        <v>800000</v>
      </c>
      <c r="M79" s="72"/>
      <c r="N79" s="73"/>
      <c r="O79" s="31"/>
      <c r="P79" s="74"/>
    </row>
    <row r="80" spans="1:16" ht="12.75">
      <c r="A80" s="81"/>
      <c r="B80" s="83"/>
      <c r="C80" s="83"/>
      <c r="D80" s="82"/>
      <c r="E80" s="27"/>
      <c r="F80" s="27"/>
      <c r="G80" s="27"/>
      <c r="H80" s="95"/>
      <c r="I80" s="84"/>
      <c r="J80" s="49"/>
      <c r="K80" s="50"/>
      <c r="L80" s="49"/>
      <c r="M80" s="50"/>
      <c r="N80" s="73"/>
      <c r="O80" s="31"/>
      <c r="P80" s="74"/>
    </row>
    <row r="81" spans="1:16" ht="12.75">
      <c r="A81" s="68"/>
      <c r="B81" s="92"/>
      <c r="C81" s="70"/>
      <c r="D81" s="70"/>
      <c r="E81" s="71"/>
      <c r="F81" s="31"/>
      <c r="G81" s="39"/>
      <c r="H81" s="39"/>
      <c r="I81" s="31"/>
      <c r="J81" s="48"/>
      <c r="K81" s="72"/>
      <c r="L81" s="48"/>
      <c r="M81" s="72"/>
      <c r="N81" s="73"/>
      <c r="O81" s="31"/>
      <c r="P81" s="74"/>
    </row>
    <row r="82" spans="1:16" ht="12.75">
      <c r="A82" s="68"/>
      <c r="B82" s="92"/>
      <c r="C82" s="70"/>
      <c r="D82" s="70"/>
      <c r="E82" s="88"/>
      <c r="F82" s="31"/>
      <c r="G82" s="39"/>
      <c r="H82" s="39"/>
      <c r="I82" s="31"/>
      <c r="J82" s="48"/>
      <c r="K82" s="72"/>
      <c r="L82" s="48"/>
      <c r="M82" s="72"/>
      <c r="N82" s="73"/>
      <c r="O82" s="31"/>
      <c r="P82" s="74"/>
    </row>
    <row r="83" spans="1:16" ht="12.75">
      <c r="A83" s="58" t="s">
        <v>192</v>
      </c>
      <c r="B83" s="59" t="s">
        <v>113</v>
      </c>
      <c r="C83" s="60"/>
      <c r="D83" s="60"/>
      <c r="E83" s="61"/>
      <c r="F83" s="62"/>
      <c r="G83" s="63"/>
      <c r="H83" s="63"/>
      <c r="I83" s="62"/>
      <c r="J83" s="64"/>
      <c r="K83" s="65"/>
      <c r="L83" s="64"/>
      <c r="M83" s="65"/>
      <c r="N83" s="66"/>
      <c r="O83" s="62"/>
      <c r="P83" s="67"/>
    </row>
    <row r="84" spans="1:16" ht="25.5">
      <c r="A84" s="26">
        <v>63</v>
      </c>
      <c r="B84" s="19" t="s">
        <v>9</v>
      </c>
      <c r="C84" s="15" t="s">
        <v>29</v>
      </c>
      <c r="D84" s="17"/>
      <c r="E84" s="14" t="s">
        <v>46</v>
      </c>
      <c r="F84" s="22" t="s">
        <v>24</v>
      </c>
      <c r="G84" s="39">
        <v>20</v>
      </c>
      <c r="H84" s="23">
        <v>1</v>
      </c>
      <c r="I84" s="53"/>
      <c r="J84" s="25"/>
      <c r="K84" s="24" t="e">
        <f>J84/I84</f>
        <v>#DIV/0!</v>
      </c>
      <c r="L84" s="48" t="e">
        <f>K84*G84</f>
        <v>#DIV/0!</v>
      </c>
      <c r="M84" s="57"/>
      <c r="N84" s="20" t="s">
        <v>19</v>
      </c>
      <c r="O84" s="22" t="s">
        <v>106</v>
      </c>
      <c r="P84" s="21" t="s">
        <v>107</v>
      </c>
    </row>
    <row r="85" spans="1:16" ht="25.5">
      <c r="A85" s="26">
        <v>64</v>
      </c>
      <c r="B85" s="19" t="s">
        <v>10</v>
      </c>
      <c r="C85" s="15" t="s">
        <v>29</v>
      </c>
      <c r="D85" s="17"/>
      <c r="E85" s="14" t="s">
        <v>46</v>
      </c>
      <c r="F85" s="22" t="s">
        <v>24</v>
      </c>
      <c r="G85" s="39">
        <v>20</v>
      </c>
      <c r="H85" s="23">
        <v>1</v>
      </c>
      <c r="I85" s="53"/>
      <c r="J85" s="25"/>
      <c r="K85" s="24" t="e">
        <f>J85/I85</f>
        <v>#DIV/0!</v>
      </c>
      <c r="L85" s="48" t="e">
        <f>K85*G85</f>
        <v>#DIV/0!</v>
      </c>
      <c r="M85" s="57"/>
      <c r="N85" s="20" t="s">
        <v>19</v>
      </c>
      <c r="O85" s="22" t="s">
        <v>106</v>
      </c>
      <c r="P85" s="21" t="s">
        <v>107</v>
      </c>
    </row>
    <row r="86" spans="1:16" ht="25.5">
      <c r="A86" s="26">
        <v>65</v>
      </c>
      <c r="B86" s="19" t="s">
        <v>11</v>
      </c>
      <c r="C86" s="15" t="s">
        <v>29</v>
      </c>
      <c r="D86" s="17"/>
      <c r="E86" s="14" t="s">
        <v>46</v>
      </c>
      <c r="F86" s="22" t="s">
        <v>24</v>
      </c>
      <c r="G86" s="39">
        <v>20</v>
      </c>
      <c r="H86" s="23">
        <v>1</v>
      </c>
      <c r="I86" s="53"/>
      <c r="J86" s="25"/>
      <c r="K86" s="24" t="e">
        <f>J86/I86</f>
        <v>#DIV/0!</v>
      </c>
      <c r="L86" s="48" t="e">
        <f>K86*G86</f>
        <v>#DIV/0!</v>
      </c>
      <c r="M86" s="57"/>
      <c r="N86" s="20" t="s">
        <v>19</v>
      </c>
      <c r="O86" s="22" t="s">
        <v>106</v>
      </c>
      <c r="P86" s="21" t="s">
        <v>107</v>
      </c>
    </row>
    <row r="87" spans="1:16" ht="12.75">
      <c r="A87" s="68"/>
      <c r="B87" s="89" t="s">
        <v>137</v>
      </c>
      <c r="C87" s="70"/>
      <c r="D87" s="70"/>
      <c r="E87" s="80"/>
      <c r="F87" s="31"/>
      <c r="G87" s="39"/>
      <c r="H87" s="39"/>
      <c r="I87" s="31"/>
      <c r="J87" s="48"/>
      <c r="K87" s="48"/>
      <c r="L87" s="94" t="e">
        <f>SUM(L84:L86)</f>
        <v>#DIV/0!</v>
      </c>
      <c r="M87" s="72"/>
      <c r="N87" s="73"/>
      <c r="O87" s="31"/>
      <c r="P87" s="74"/>
    </row>
    <row r="88" spans="1:16" ht="12.75">
      <c r="A88" s="68"/>
      <c r="B88" s="89" t="s">
        <v>136</v>
      </c>
      <c r="C88" s="70"/>
      <c r="D88" s="70"/>
      <c r="E88" s="80"/>
      <c r="F88" s="31"/>
      <c r="G88" s="39"/>
      <c r="H88" s="39"/>
      <c r="I88" s="31"/>
      <c r="J88" s="48"/>
      <c r="K88" s="48"/>
      <c r="L88" s="132">
        <v>260000</v>
      </c>
      <c r="M88" s="72"/>
      <c r="N88" s="73"/>
      <c r="O88" s="31"/>
      <c r="P88" s="74"/>
    </row>
    <row r="89" spans="1:16" ht="12.75">
      <c r="A89" s="68"/>
      <c r="B89" s="79"/>
      <c r="C89" s="70"/>
      <c r="D89" s="70"/>
      <c r="E89" s="88"/>
      <c r="F89" s="31"/>
      <c r="G89" s="39"/>
      <c r="H89" s="39"/>
      <c r="I89" s="31"/>
      <c r="J89" s="48"/>
      <c r="K89" s="72"/>
      <c r="L89" s="48"/>
      <c r="M89" s="72"/>
      <c r="N89" s="73"/>
      <c r="O89" s="31"/>
      <c r="P89" s="74"/>
    </row>
    <row r="90" spans="1:16" ht="48.75" customHeight="1">
      <c r="A90" s="58" t="s">
        <v>104</v>
      </c>
      <c r="B90" s="93" t="s">
        <v>160</v>
      </c>
      <c r="C90" s="60"/>
      <c r="D90" s="60"/>
      <c r="E90" s="61"/>
      <c r="F90" s="62"/>
      <c r="G90" s="63"/>
      <c r="H90" s="63"/>
      <c r="I90" s="62"/>
      <c r="J90" s="64"/>
      <c r="K90" s="65"/>
      <c r="L90" s="64"/>
      <c r="M90" s="65"/>
      <c r="N90" s="66"/>
      <c r="O90" s="62"/>
      <c r="P90" s="67"/>
    </row>
    <row r="91" spans="1:16" ht="69" customHeight="1">
      <c r="A91" s="68">
        <v>66</v>
      </c>
      <c r="B91" s="100" t="s">
        <v>62</v>
      </c>
      <c r="C91" s="70" t="s">
        <v>70</v>
      </c>
      <c r="D91" s="17"/>
      <c r="E91" s="71" t="s">
        <v>46</v>
      </c>
      <c r="F91" s="31" t="s">
        <v>23</v>
      </c>
      <c r="G91" s="39">
        <v>1600</v>
      </c>
      <c r="H91" s="39">
        <v>200</v>
      </c>
      <c r="I91" s="53"/>
      <c r="J91" s="25"/>
      <c r="K91" s="72" t="e">
        <f aca="true" t="shared" si="7" ref="K91:K97">J91/I91</f>
        <v>#DIV/0!</v>
      </c>
      <c r="L91" s="48" t="e">
        <f aca="true" t="shared" si="8" ref="L91:L97">K91*G91</f>
        <v>#DIV/0!</v>
      </c>
      <c r="M91" s="57"/>
      <c r="N91" s="73" t="s">
        <v>19</v>
      </c>
      <c r="O91" s="31" t="s">
        <v>106</v>
      </c>
      <c r="P91" s="74" t="s">
        <v>107</v>
      </c>
    </row>
    <row r="92" spans="1:16" ht="60.75" customHeight="1">
      <c r="A92" s="68">
        <v>67</v>
      </c>
      <c r="B92" s="92" t="s">
        <v>60</v>
      </c>
      <c r="C92" s="70" t="s">
        <v>61</v>
      </c>
      <c r="D92" s="17"/>
      <c r="E92" s="71" t="s">
        <v>59</v>
      </c>
      <c r="F92" s="73" t="s">
        <v>23</v>
      </c>
      <c r="G92" s="39">
        <v>300</v>
      </c>
      <c r="H92" s="41">
        <v>50</v>
      </c>
      <c r="I92" s="55"/>
      <c r="J92" s="25"/>
      <c r="K92" s="72" t="e">
        <f t="shared" si="7"/>
        <v>#DIV/0!</v>
      </c>
      <c r="L92" s="48" t="e">
        <f t="shared" si="8"/>
        <v>#DIV/0!</v>
      </c>
      <c r="M92" s="57"/>
      <c r="N92" s="73" t="s">
        <v>19</v>
      </c>
      <c r="O92" s="31" t="s">
        <v>106</v>
      </c>
      <c r="P92" s="74" t="s">
        <v>107</v>
      </c>
    </row>
    <row r="93" spans="1:16" ht="48.75" customHeight="1">
      <c r="A93" s="68">
        <v>68</v>
      </c>
      <c r="B93" s="79" t="s">
        <v>56</v>
      </c>
      <c r="C93" s="70" t="s">
        <v>161</v>
      </c>
      <c r="D93" s="17"/>
      <c r="E93" s="71"/>
      <c r="F93" s="31" t="s">
        <v>162</v>
      </c>
      <c r="G93" s="39">
        <v>16000</v>
      </c>
      <c r="H93" s="39">
        <v>4000</v>
      </c>
      <c r="I93" s="53"/>
      <c r="J93" s="25"/>
      <c r="K93" s="48" t="e">
        <f t="shared" si="7"/>
        <v>#DIV/0!</v>
      </c>
      <c r="L93" s="48" t="e">
        <f t="shared" si="8"/>
        <v>#DIV/0!</v>
      </c>
      <c r="M93" s="57"/>
      <c r="N93" s="20" t="s">
        <v>19</v>
      </c>
      <c r="O93" s="22" t="s">
        <v>106</v>
      </c>
      <c r="P93" s="21" t="s">
        <v>107</v>
      </c>
    </row>
    <row r="94" spans="1:16" ht="56.25" customHeight="1">
      <c r="A94" s="68">
        <v>69</v>
      </c>
      <c r="B94" s="69" t="s">
        <v>95</v>
      </c>
      <c r="C94" s="70" t="s">
        <v>163</v>
      </c>
      <c r="D94" s="17"/>
      <c r="E94" s="80"/>
      <c r="F94" s="31" t="s">
        <v>162</v>
      </c>
      <c r="G94" s="39">
        <v>16000</v>
      </c>
      <c r="H94" s="39">
        <v>4000</v>
      </c>
      <c r="I94" s="53"/>
      <c r="J94" s="25"/>
      <c r="K94" s="48" t="e">
        <f t="shared" si="7"/>
        <v>#DIV/0!</v>
      </c>
      <c r="L94" s="48" t="e">
        <f t="shared" si="8"/>
        <v>#DIV/0!</v>
      </c>
      <c r="M94" s="57"/>
      <c r="N94" s="20" t="s">
        <v>19</v>
      </c>
      <c r="O94" s="22" t="s">
        <v>106</v>
      </c>
      <c r="P94" s="21" t="s">
        <v>107</v>
      </c>
    </row>
    <row r="95" spans="1:16" ht="53.25" customHeight="1">
      <c r="A95" s="68">
        <v>70</v>
      </c>
      <c r="B95" s="79" t="s">
        <v>56</v>
      </c>
      <c r="C95" s="70" t="s">
        <v>57</v>
      </c>
      <c r="D95" s="17"/>
      <c r="E95" s="71"/>
      <c r="F95" s="31" t="s">
        <v>23</v>
      </c>
      <c r="G95" s="39">
        <v>1000</v>
      </c>
      <c r="H95" s="39">
        <v>100</v>
      </c>
      <c r="I95" s="53"/>
      <c r="J95" s="25"/>
      <c r="K95" s="48" t="e">
        <f t="shared" si="7"/>
        <v>#DIV/0!</v>
      </c>
      <c r="L95" s="48" t="e">
        <f t="shared" si="8"/>
        <v>#DIV/0!</v>
      </c>
      <c r="M95" s="57"/>
      <c r="N95" s="20" t="s">
        <v>19</v>
      </c>
      <c r="O95" s="22" t="s">
        <v>106</v>
      </c>
      <c r="P95" s="21" t="s">
        <v>107</v>
      </c>
    </row>
    <row r="96" spans="1:16" ht="56.25" customHeight="1">
      <c r="A96" s="68">
        <v>71</v>
      </c>
      <c r="B96" s="69" t="s">
        <v>95</v>
      </c>
      <c r="C96" s="70" t="s">
        <v>96</v>
      </c>
      <c r="D96" s="17"/>
      <c r="E96" s="16"/>
      <c r="F96" s="22" t="s">
        <v>23</v>
      </c>
      <c r="G96" s="39">
        <v>1000</v>
      </c>
      <c r="H96" s="23">
        <v>100</v>
      </c>
      <c r="I96" s="53"/>
      <c r="J96" s="25"/>
      <c r="K96" s="29" t="e">
        <f t="shared" si="7"/>
        <v>#DIV/0!</v>
      </c>
      <c r="L96" s="48" t="e">
        <f t="shared" si="8"/>
        <v>#DIV/0!</v>
      </c>
      <c r="M96" s="57"/>
      <c r="N96" s="20" t="s">
        <v>19</v>
      </c>
      <c r="O96" s="22" t="s">
        <v>106</v>
      </c>
      <c r="P96" s="21" t="s">
        <v>107</v>
      </c>
    </row>
    <row r="97" spans="1:16" ht="81" customHeight="1">
      <c r="A97" s="68">
        <v>72</v>
      </c>
      <c r="B97" s="92" t="s">
        <v>114</v>
      </c>
      <c r="C97" s="70" t="s">
        <v>58</v>
      </c>
      <c r="D97" s="17"/>
      <c r="E97" s="14"/>
      <c r="F97" s="22" t="s">
        <v>23</v>
      </c>
      <c r="G97" s="39">
        <v>300</v>
      </c>
      <c r="H97" s="23">
        <v>25</v>
      </c>
      <c r="I97" s="53"/>
      <c r="J97" s="25"/>
      <c r="K97" s="24" t="e">
        <f t="shared" si="7"/>
        <v>#DIV/0!</v>
      </c>
      <c r="L97" s="48" t="e">
        <f t="shared" si="8"/>
        <v>#DIV/0!</v>
      </c>
      <c r="M97" s="57"/>
      <c r="N97" s="20" t="s">
        <v>19</v>
      </c>
      <c r="O97" s="22" t="s">
        <v>106</v>
      </c>
      <c r="P97" s="21" t="s">
        <v>107</v>
      </c>
    </row>
    <row r="98" spans="1:16" ht="12.75">
      <c r="A98" s="26"/>
      <c r="B98" s="89" t="s">
        <v>137</v>
      </c>
      <c r="C98" s="15"/>
      <c r="D98" s="70"/>
      <c r="E98" s="14"/>
      <c r="F98" s="20"/>
      <c r="G98" s="41"/>
      <c r="H98" s="96"/>
      <c r="I98" s="73"/>
      <c r="J98" s="48"/>
      <c r="K98" s="24"/>
      <c r="L98" s="94" t="e">
        <f>SUM(L91:L97)</f>
        <v>#DIV/0!</v>
      </c>
      <c r="M98" s="57"/>
      <c r="N98" s="20"/>
      <c r="O98" s="22"/>
      <c r="P98" s="21"/>
    </row>
    <row r="99" spans="1:16" ht="12.75">
      <c r="A99" s="68"/>
      <c r="B99" s="89" t="s">
        <v>136</v>
      </c>
      <c r="C99" s="70"/>
      <c r="D99" s="70"/>
      <c r="E99" s="80"/>
      <c r="F99" s="31"/>
      <c r="G99" s="39"/>
      <c r="H99" s="39"/>
      <c r="I99" s="31"/>
      <c r="J99" s="48"/>
      <c r="K99" s="48"/>
      <c r="L99" s="132">
        <v>1250000</v>
      </c>
      <c r="M99" s="72"/>
      <c r="N99" s="73"/>
      <c r="O99" s="31"/>
      <c r="P99" s="74"/>
    </row>
    <row r="100" spans="1:16" ht="12.75">
      <c r="A100" s="68"/>
      <c r="B100" s="92"/>
      <c r="C100" s="70"/>
      <c r="D100" s="70"/>
      <c r="E100" s="71"/>
      <c r="F100" s="73"/>
      <c r="G100" s="41"/>
      <c r="H100" s="41"/>
      <c r="I100" s="73"/>
      <c r="J100" s="48"/>
      <c r="K100" s="72"/>
      <c r="L100" s="48"/>
      <c r="M100" s="72"/>
      <c r="N100" s="73"/>
      <c r="O100" s="31"/>
      <c r="P100" s="74"/>
    </row>
    <row r="101" spans="1:16" ht="12.75">
      <c r="A101" s="68"/>
      <c r="B101" s="92"/>
      <c r="C101" s="70"/>
      <c r="D101" s="70"/>
      <c r="E101" s="71"/>
      <c r="F101" s="73"/>
      <c r="G101" s="41"/>
      <c r="H101" s="41"/>
      <c r="I101" s="73"/>
      <c r="J101" s="48"/>
      <c r="K101" s="72"/>
      <c r="L101" s="48"/>
      <c r="M101" s="72"/>
      <c r="N101" s="73"/>
      <c r="O101" s="31"/>
      <c r="P101" s="74"/>
    </row>
    <row r="102" spans="1:16" ht="12.75">
      <c r="A102" s="58" t="s">
        <v>193</v>
      </c>
      <c r="B102" s="59" t="s">
        <v>155</v>
      </c>
      <c r="C102" s="60"/>
      <c r="D102" s="60"/>
      <c r="E102" s="61"/>
      <c r="F102" s="62"/>
      <c r="G102" s="63"/>
      <c r="H102" s="63"/>
      <c r="I102" s="62"/>
      <c r="J102" s="64"/>
      <c r="K102" s="65"/>
      <c r="L102" s="64"/>
      <c r="M102" s="65"/>
      <c r="N102" s="66"/>
      <c r="O102" s="62"/>
      <c r="P102" s="67"/>
    </row>
    <row r="103" spans="1:16" ht="54.75" customHeight="1">
      <c r="A103" s="26">
        <v>73</v>
      </c>
      <c r="B103" s="38" t="s">
        <v>146</v>
      </c>
      <c r="C103" s="15" t="s">
        <v>144</v>
      </c>
      <c r="D103" s="17"/>
      <c r="E103" s="14" t="s">
        <v>145</v>
      </c>
      <c r="F103" s="20" t="s">
        <v>147</v>
      </c>
      <c r="G103" s="41">
        <v>40</v>
      </c>
      <c r="H103" s="96">
        <v>1</v>
      </c>
      <c r="I103" s="55"/>
      <c r="J103" s="25"/>
      <c r="K103" s="24" t="e">
        <f>J103/I103</f>
        <v>#DIV/0!</v>
      </c>
      <c r="L103" s="48" t="e">
        <f>K103*G103</f>
        <v>#DIV/0!</v>
      </c>
      <c r="M103" s="57"/>
      <c r="N103" s="20" t="s">
        <v>194</v>
      </c>
      <c r="O103" s="22" t="s">
        <v>106</v>
      </c>
      <c r="P103" s="21" t="s">
        <v>107</v>
      </c>
    </row>
    <row r="104" spans="1:16" ht="51" customHeight="1">
      <c r="A104" s="26">
        <v>74</v>
      </c>
      <c r="B104" s="38" t="s">
        <v>146</v>
      </c>
      <c r="C104" s="15" t="s">
        <v>144</v>
      </c>
      <c r="D104" s="17"/>
      <c r="E104" s="14" t="s">
        <v>145</v>
      </c>
      <c r="F104" s="20" t="s">
        <v>147</v>
      </c>
      <c r="G104" s="41">
        <v>50</v>
      </c>
      <c r="H104" s="96">
        <v>5</v>
      </c>
      <c r="I104" s="55"/>
      <c r="J104" s="25"/>
      <c r="K104" s="24" t="e">
        <f>J104/I104</f>
        <v>#DIV/0!</v>
      </c>
      <c r="L104" s="48" t="e">
        <f>K104*G104</f>
        <v>#DIV/0!</v>
      </c>
      <c r="M104" s="57"/>
      <c r="N104" s="20" t="s">
        <v>194</v>
      </c>
      <c r="O104" s="22" t="s">
        <v>106</v>
      </c>
      <c r="P104" s="21" t="s">
        <v>107</v>
      </c>
    </row>
    <row r="105" spans="1:16" ht="12.75">
      <c r="A105" s="26"/>
      <c r="B105" s="89" t="s">
        <v>137</v>
      </c>
      <c r="C105" s="15"/>
      <c r="D105" s="70"/>
      <c r="E105" s="14"/>
      <c r="F105" s="20"/>
      <c r="G105" s="41"/>
      <c r="H105" s="96"/>
      <c r="I105" s="73"/>
      <c r="J105" s="48"/>
      <c r="K105" s="24"/>
      <c r="L105" s="94" t="e">
        <f>SUM(L103:L104)</f>
        <v>#DIV/0!</v>
      </c>
      <c r="M105" s="72"/>
      <c r="N105" s="20"/>
      <c r="O105" s="22"/>
      <c r="P105" s="21"/>
    </row>
    <row r="106" spans="1:16" ht="12.75">
      <c r="A106" s="68"/>
      <c r="B106" s="89" t="s">
        <v>136</v>
      </c>
      <c r="C106" s="70"/>
      <c r="D106" s="70"/>
      <c r="E106" s="80"/>
      <c r="F106" s="31"/>
      <c r="G106" s="39"/>
      <c r="H106" s="39"/>
      <c r="I106" s="31"/>
      <c r="J106" s="48"/>
      <c r="K106" s="48"/>
      <c r="L106" s="132">
        <v>500000</v>
      </c>
      <c r="M106" s="72"/>
      <c r="N106" s="73"/>
      <c r="O106" s="31"/>
      <c r="P106" s="74"/>
    </row>
    <row r="107" ht="12.75">
      <c r="B107" t="s">
        <v>116</v>
      </c>
    </row>
    <row r="108" spans="1:12" ht="15.75">
      <c r="A108" s="5"/>
      <c r="B108" s="33" t="s">
        <v>115</v>
      </c>
      <c r="C108" s="13"/>
      <c r="D108" s="32"/>
      <c r="L108" s="52"/>
    </row>
    <row r="109" spans="1:12" ht="15.75">
      <c r="A109" s="5"/>
      <c r="B109" s="34" t="s">
        <v>150</v>
      </c>
      <c r="C109" s="13"/>
      <c r="D109" s="30"/>
      <c r="L109" s="52"/>
    </row>
    <row r="110" spans="1:4" ht="15.75">
      <c r="A110" s="5"/>
      <c r="B110" s="34" t="s">
        <v>151</v>
      </c>
      <c r="C110" s="13"/>
      <c r="D110" s="30"/>
    </row>
    <row r="111" spans="1:7" ht="15.75">
      <c r="A111" s="5"/>
      <c r="B111" s="34" t="s">
        <v>117</v>
      </c>
      <c r="C111" s="13"/>
      <c r="D111" s="30"/>
      <c r="G111"/>
    </row>
  </sheetData>
  <sheetProtection/>
  <mergeCells count="2">
    <mergeCell ref="A1:H1"/>
    <mergeCell ref="A3:L3"/>
  </mergeCells>
  <printOptions/>
  <pageMargins left="0.25" right="0.25" top="0.75" bottom="0.75" header="0.3" footer="0.3"/>
  <pageSetup fitToHeight="1" fitToWidth="1" horizontalDpi="600" verticalDpi="600" orientation="landscape" paperSize="8" scale="16" r:id="rId1"/>
  <ignoredErrors>
    <ignoredError sqref="K103:L10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Rozmanová</dc:creator>
  <cp:keywords/>
  <dc:description/>
  <cp:lastModifiedBy>Ostrovský</cp:lastModifiedBy>
  <cp:lastPrinted>2021-05-13T12:57:30Z</cp:lastPrinted>
  <dcterms:created xsi:type="dcterms:W3CDTF">2016-10-10T15:56:48Z</dcterms:created>
  <dcterms:modified xsi:type="dcterms:W3CDTF">2021-07-21T07:49:45Z</dcterms:modified>
  <cp:category/>
  <cp:version/>
  <cp:contentType/>
  <cp:contentStatus/>
</cp:coreProperties>
</file>