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20" windowHeight="11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<sst xmlns="http://schemas.openxmlformats.org/spreadsheetml/2006/main" count="96" uniqueCount="78">
  <si>
    <t>Lokalizace</t>
  </si>
  <si>
    <t xml:space="preserve">Položka </t>
  </si>
  <si>
    <t>Popis položky</t>
  </si>
  <si>
    <t>S1</t>
  </si>
  <si>
    <t>S2</t>
  </si>
  <si>
    <t>S3</t>
  </si>
  <si>
    <t>S4</t>
  </si>
  <si>
    <t>S5</t>
  </si>
  <si>
    <t>S6</t>
  </si>
  <si>
    <t>S7</t>
  </si>
  <si>
    <t>Motto</t>
  </si>
  <si>
    <t>Ozn.</t>
  </si>
  <si>
    <t>Obsah</t>
  </si>
  <si>
    <t>"Nelehké cesty života"</t>
  </si>
  <si>
    <t>"Proměny nových útočišť"</t>
  </si>
  <si>
    <t xml:space="preserve">"Kvetoucí závoj zahrady" </t>
  </si>
  <si>
    <r>
      <rPr>
        <b/>
        <sz val="11"/>
        <color theme="1"/>
        <rFont val="Calibri"/>
        <family val="2"/>
        <scheme val="minor"/>
      </rPr>
      <t xml:space="preserve">Stojany o aranžování </t>
    </r>
    <r>
      <rPr>
        <sz val="11"/>
        <color theme="1"/>
        <rFont val="Calibri"/>
        <family val="2"/>
        <scheme val="minor"/>
      </rPr>
      <t xml:space="preserve">- historický vývoj aranžování </t>
    </r>
  </si>
  <si>
    <r>
      <rPr>
        <b/>
        <sz val="11"/>
        <color theme="1"/>
        <rFont val="Calibri"/>
        <family val="2"/>
        <scheme val="minor"/>
      </rPr>
      <t xml:space="preserve">Panel o vývoji prostorů pro pěstování rostlin </t>
    </r>
    <r>
      <rPr>
        <sz val="11"/>
        <color theme="1"/>
        <rFont val="Calibri"/>
        <family val="2"/>
        <scheme val="minor"/>
      </rPr>
      <t xml:space="preserve">- ananasovny, oranžérie, skleníky, </t>
    </r>
    <r>
      <rPr>
        <sz val="11"/>
        <color theme="1"/>
        <rFont val="Calibri"/>
        <family val="2"/>
        <scheme val="minor"/>
      </rPr>
      <t>Palmový skleník</t>
    </r>
  </si>
  <si>
    <t>Počet ks</t>
  </si>
  <si>
    <r>
      <rPr>
        <b/>
        <sz val="11"/>
        <color theme="1"/>
        <rFont val="Calibri"/>
        <family val="2"/>
        <scheme val="minor"/>
      </rPr>
      <t>Panel a stojany o květinových záhonech</t>
    </r>
    <r>
      <rPr>
        <sz val="11"/>
        <color theme="1"/>
        <rFont val="Calibri"/>
        <family val="2"/>
        <scheme val="minor"/>
      </rPr>
      <t xml:space="preserve"> - </t>
    </r>
  </si>
  <si>
    <t>Hlavní vstup do zámku</t>
  </si>
  <si>
    <t>Terasa u fontánky</t>
  </si>
  <si>
    <t>Terasa před skleníkem</t>
  </si>
  <si>
    <t>Vestibul Palmového skleníku</t>
  </si>
  <si>
    <t>"Živoucí poklady"</t>
  </si>
  <si>
    <t>S2, S4</t>
  </si>
  <si>
    <t>Drobný spotřební a aranžovací materiál</t>
  </si>
  <si>
    <t>Vitrína dle specifikace</t>
  </si>
  <si>
    <t>Vstup do nových návš. okruhů</t>
  </si>
  <si>
    <t>S1, S2, S4</t>
  </si>
  <si>
    <t>Rostlinný materiál (sazenice rostlin) a další pomocné materiály pro založení záhonu</t>
  </si>
  <si>
    <t>Prohnutý stojan (tvar písmene S) - velikost 120 * (v.)230 cm</t>
  </si>
  <si>
    <t>Prohnutý stojan (tvar písmene S) - velikost 100 * (v.)230 cm</t>
  </si>
  <si>
    <t>Prohnutý panel (300*228 cm)</t>
  </si>
  <si>
    <t>Prohnutý panel (245*228 cm)</t>
  </si>
  <si>
    <t>Výstavní stolek pro aranžmá</t>
  </si>
  <si>
    <r>
      <rPr>
        <b/>
        <sz val="11"/>
        <color theme="1"/>
        <rFont val="Calibri"/>
        <family val="2"/>
        <scheme val="minor"/>
      </rPr>
      <t>Úvodní panel k výstavě</t>
    </r>
    <r>
      <rPr>
        <sz val="11"/>
        <color theme="1"/>
        <rFont val="Calibri"/>
        <family val="2"/>
        <scheme val="minor"/>
      </rPr>
      <t xml:space="preserve"> - vstupní informace, velké aranžmá, odkaz na web (QR kód)</t>
    </r>
  </si>
  <si>
    <t>Čtvercové záhony v závěru parteru</t>
  </si>
  <si>
    <r>
      <rPr>
        <b/>
        <sz val="11"/>
        <color theme="1"/>
        <rFont val="Calibri"/>
        <family val="2"/>
        <scheme val="minor"/>
      </rPr>
      <t>Panel o introdukcích</t>
    </r>
    <r>
      <rPr>
        <sz val="11"/>
        <color theme="1"/>
        <rFont val="Calibri"/>
        <family val="2"/>
        <scheme val="minor"/>
      </rPr>
      <t xml:space="preserve"> - Wardova skříňka, květinové sudy atd. </t>
    </r>
  </si>
  <si>
    <t>"S květy napříč věky"</t>
  </si>
  <si>
    <r>
      <rPr>
        <b/>
        <sz val="11"/>
        <color theme="1"/>
        <rFont val="Calibri"/>
        <family val="2"/>
        <scheme val="minor"/>
      </rPr>
      <t>Stojany o rostlinných prvcích v interiéru</t>
    </r>
    <r>
      <rPr>
        <sz val="11"/>
        <color theme="1"/>
        <rFont val="Calibri"/>
        <family val="2"/>
        <scheme val="minor"/>
      </rPr>
      <t xml:space="preserve"> - vybrané květinové prvky (stolky, litinový objekt)</t>
    </r>
  </si>
  <si>
    <t xml:space="preserve">Soubor replik mobiliáře </t>
  </si>
  <si>
    <t>Outdoor stěna (300*228) se zatížením</t>
  </si>
  <si>
    <t xml:space="preserve">Jednoduše sestavitelný zvyšovací prvek o minimálních rozměrech 50*50*50 cm; polyesterový povrch; sublimační potisk; nosnost prvku minimálně 100 kg </t>
  </si>
  <si>
    <t xml:space="preserve">Zvyšovací prvek </t>
  </si>
  <si>
    <t>"V zajetí rostlin"</t>
  </si>
  <si>
    <t xml:space="preserve">Výstava NAKI 2022 - "V zajetí rostlin" - Státní zámek Lednice </t>
  </si>
  <si>
    <t>"Prostor pro život"</t>
  </si>
  <si>
    <r>
      <rPr>
        <b/>
        <sz val="11"/>
        <color theme="1"/>
        <rFont val="Calibri"/>
        <family val="2"/>
        <scheme val="minor"/>
      </rPr>
      <t xml:space="preserve">Panel o nádobách </t>
    </r>
    <r>
      <rPr>
        <sz val="11"/>
        <color theme="1"/>
        <rFont val="Calibri"/>
        <family val="2"/>
        <scheme val="minor"/>
      </rPr>
      <t>- historický vývoj, vázy, květináče pro prezentaci rostlin v interiéru</t>
    </r>
  </si>
  <si>
    <t xml:space="preserve">Jednoduše sestavitelný mobilní prohnutý panel s kulatými rohy tvaru fotostěny s celohliníkovou konstrukcí bez plastových dílů s vysokou stabilitou a mobilitou; bez pomocných stabilizačních nohou; s textilním vyměnitelným potiskem; technologie sublimačního tisku garantující špičkovou barevnost a ostrost; potisk oboustranný; velikost minimálně 300*228 cm; váha i s potiskem minimálně 7,5 kg; textilní taška + transportní kufr na kolečkách   </t>
  </si>
  <si>
    <t xml:space="preserve">Automatický designový stolek (postavení do 5 vteřin) s vysokou mobilitou a textilním vyměnitelným tiskem; technologie sublimačního tisku garantující špičkovou barevnost a ostrost; velikost minimálně 99 x 80 x 48 cm; hranatá odkládací plocha; nosnost do 16 kg; transportní obal; outdoor návlek </t>
  </si>
  <si>
    <t xml:space="preserve">Jednoduše sestavitelný mobilní prohnutý panel s kulatými rohy tvaru fotostěny s celohliníkovou konstrukcí bez plastových dílů s vysokou stabilitou a mobilitou; bez pomocných stabilizačních nohou; s textilním vyměnitelným potiskem; technologie sublimačního tisku garantující špičkovou barevnost a ostrost; potisk oboustranný; velikost minimálně 245*228 cm; váha i s potiskem minimálně 7 kg; textilní taška + transportní kufr na kolečkách   </t>
  </si>
  <si>
    <t xml:space="preserve">Jednoduše sestavitelný mobilní designový panel s esovitě prohnutou celohliníkovou konstrukcí bez plastových dílů s vysokou stabilitou a mobilitou; s textilním vyměnitelným potiskem; technologie sublimačního tisku garantující špičkovou barevnost a ostrost; potisk oboustranný; velikost 100*230 cm; transportní obal   </t>
  </si>
  <si>
    <t>Jednoduše sestavitelný mobilní rovný panel s kulatými horními rohy s celohliníkovou konstrukcí dílů (průměr 43 mm) s vysokou stabilitou určený do exteriéru; s textilním vyměnitelným potiskem; technologie sublimačního tisku garantující špičkovou barevnost a ostrost; oboustranný tisk; velikost minimálně 300*228 cm; panel konstruovaný pro pro outdoorové použití včetně závaží</t>
  </si>
  <si>
    <t xml:space="preserve">Jednoduše sestavitelný mobilní designový panel s esovitě prohnutou celohliníkovou konstrukcí bez plastových dílů s vysokou stabilitou a mobilitou; s textilním vyměnitelným potiskem; technologie sublimačního tisku garantující špičkovou barevnost a ostrost; potisk oboustranný; velikost 120*230 cm; transportní obal   </t>
  </si>
  <si>
    <t>Chodba u "Café Chateau"</t>
  </si>
  <si>
    <t>Ukotvení prohnutých stojanů  k podkladu</t>
  </si>
  <si>
    <t>Ošetření všech osluněných ploch prostředkem proti povětrnostním vlivům, především UV záření</t>
  </si>
  <si>
    <t>Řešení výstavy / grafika</t>
  </si>
  <si>
    <t xml:space="preserve">Web </t>
  </si>
  <si>
    <t>Vitrína 80*80*70+100 cm s plným podstavcem, proskleným vrchem, třemi policemi + LED osvětlení na AKU; stavitelné nohy</t>
  </si>
  <si>
    <t>Textilní vyměnitelný potisk; technologie sublimačního tisku garantující špičkovou barevnost a ostrost; potisk oboustranný; na stojan šíře 120 cm</t>
  </si>
  <si>
    <t>Zátěž stojanu za pomoci závaží, které nebude destrukční ke svému podkladu.</t>
  </si>
  <si>
    <t>Jedná se např. o aranžovací hmotu OASIS; sušený rostlinný materiál; umělý rostlinný materiál; dekorační a technický materiál - podrobná specifikace bude provedena na základě komunikace se zadavatelem v průběhu realizace výstavy.</t>
  </si>
  <si>
    <t>Náhradní tisk na prohnutý stojan š. 120 cm pro výměnu v případě poškození v průběhu výstavy (povětrnostní vlivy, vandalismus, aj.)</t>
  </si>
  <si>
    <t>Wardova skříňka; 2 přepravní sudy; stolek se skleněným zvonem; dobové formy na výrobu květináčů; kolekce minimálně 5 dobových nádob; nádoby na řezané květiny - podrobná specifikace bude provedena na základě komunikace se zadavatelem v průběhu realizace výstavy.</t>
  </si>
  <si>
    <t>Nanoimpregnace proti UV, nutné odzkoušet na vzorku potisku; velikost balení 1000 ml.</t>
  </si>
  <si>
    <t>Celková výměra záhonu 220 m2; hustota 36 ks na m2; průměrná cena 30 Kč/ks - podrobná specifikace proběhne na základě komunikace se zadavatelem v průběhu realizace výstavy</t>
  </si>
  <si>
    <t>Komplexní návrh a realizace výstavy zahrnující: vizuální styl, grafické zpracování, předtiskovou přípravu, fotografické práce na časosběru v lokalitě Lednice; grafické zpracování bude provedeno pro všechny součásti výstavního systému (S1-S7), a to v následujících tiskových rozměrech: 1 ks outdoor stěna  (cca 300*228 cm), 1 ks prohnutý panel (cca 266*228 cm), 2 ks prohnutý panel (cca 318*228 cm), 6 ks prohnutých stojanů (cca 110*351 cm), 5 ks prohnutých stojanů (cca 130*351 cm), 1 ks potisk stolku (cca 214*105 cm); grafické podklady musí být připraveny k tisku ve formátu PDF nebo TIFF, v kvalitě 300 dpi ve velikosti 1:1, další případné informace o kvalitě materiálů budou poskytnuty zadavatelem; fotografické časosběrné práce vybraných předmětů či aranžmá pro použití na výstavních stojanech, panelech a stěnách (20 ks velkých fotografií v tiskovém rozměru cca 250x220 cm), podrobná specifikace námětů bude provedena na základě komunikace se zadavatelem dle celkového konceptu výstavy v rámci časosběru (po dobu 6 měsíců); grafická příprava a tisk 50 ks plakátů formátu A3 a 200 ks pozvánek DL, plakáty i pozvánky též v elektronické podobě pro použití na webech a při e-mailové komunikaci; minimálně 3 konzultace se zadavatelem: koncept řešení výstavy, obsah, výsledná grafika; odsouhlasení alespoň jednoho nátisku velkoplošného panelu.</t>
  </si>
  <si>
    <t xml:space="preserve">Kompletní řešení www stránky - hosting a doména na 2 roky; responzivní web (s přizpůsobením na mobilní telefony a tablety); návštěvníci budou přicházet na web prostřednictvím skenování QR kódu; členění webu: 1x homepage (úvodní strana, základní informace o výstavě a projektu), 9x podstránka dle témat (tj. 7 témat viz vysvětlivky S1-S7; podstránka s listovacím katalogem k výstavě; podstránka s návštěvní knihou a počítadlem návštěv); na stránkách bude uplatněn text, obrázky (jak stabilní v rámci textu, tak i v podobě galerie pod textem dole) a odkazy na www stránky ZF MENDELU a MK); jednoduchá grafika založená na obrázcích (viz témata,  grafická inspirace např. https://www.udu.cas.cz/cz/knihovny); minimálně 3 konzultace se zadavatelem: grafika, funkčnost, obsah.  </t>
  </si>
  <si>
    <t xml:space="preserve">Doprava a instalace </t>
  </si>
  <si>
    <t>Veškeré materiály související s výstavou musí být dopraveny na místo instalace výstavy, tedy do areálu státního zámku Lednice.</t>
  </si>
  <si>
    <t>Termín konání: červen - září 2022</t>
  </si>
  <si>
    <t>Cena celkem v Kč bez DPH</t>
  </si>
  <si>
    <t>Cena / m.j. / bez DPH Kč</t>
  </si>
  <si>
    <t>Cena celkem / Kč. bez DPH</t>
  </si>
  <si>
    <t>VYSVĚTLIVKY - části expozice (graficky zpracováno v samostatné příloze č. 1a)</t>
  </si>
  <si>
    <t>Cena celkem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</si>
</sst>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201F1E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textRotation="90" wrapText="1"/>
    </xf>
    <xf numFmtId="0" fontId="0" fillId="4" borderId="1" xfId="0" applyFont="1" applyFill="1" applyBorder="1" applyAlignment="1">
      <alignment horizontal="center" vertical="top"/>
    </xf>
    <xf numFmtId="164" fontId="2" fillId="0" borderId="0" xfId="0" applyNumberFormat="1" applyFont="1"/>
    <xf numFmtId="0" fontId="0" fillId="4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0" xfId="0" applyFill="1"/>
    <xf numFmtId="0" fontId="3" fillId="0" borderId="0" xfId="0" applyFont="1" applyFill="1"/>
    <xf numFmtId="0" fontId="0" fillId="2" borderId="6" xfId="0" applyFont="1" applyFill="1" applyBorder="1" applyAlignment="1">
      <alignment horizontal="left" vertical="top" wrapText="1"/>
    </xf>
    <xf numFmtId="0" fontId="4" fillId="0" borderId="0" xfId="0" applyFont="1"/>
    <xf numFmtId="0" fontId="0" fillId="0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textRotation="90" wrapText="1"/>
    </xf>
    <xf numFmtId="164" fontId="0" fillId="4" borderId="8" xfId="0" applyNumberFormat="1" applyFont="1" applyFill="1" applyBorder="1" applyAlignment="1">
      <alignment horizontal="right" vertical="top"/>
    </xf>
    <xf numFmtId="164" fontId="0" fillId="0" borderId="8" xfId="0" applyNumberFormat="1" applyFont="1" applyBorder="1" applyAlignment="1">
      <alignment horizontal="right" vertical="top"/>
    </xf>
    <xf numFmtId="164" fontId="0" fillId="2" borderId="8" xfId="0" applyNumberFormat="1" applyFont="1" applyFill="1" applyBorder="1" applyAlignment="1">
      <alignment horizontal="right" vertical="top"/>
    </xf>
    <xf numFmtId="164" fontId="0" fillId="0" borderId="8" xfId="0" applyNumberFormat="1" applyFont="1" applyFill="1" applyBorder="1" applyAlignment="1">
      <alignment horizontal="right" vertical="top"/>
    </xf>
    <xf numFmtId="164" fontId="0" fillId="0" borderId="9" xfId="0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2" borderId="8" xfId="0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 wrapText="1"/>
    </xf>
    <xf numFmtId="164" fontId="0" fillId="5" borderId="1" xfId="0" applyNumberFormat="1" applyFont="1" applyFill="1" applyBorder="1" applyAlignment="1" applyProtection="1">
      <alignment horizontal="right" vertical="top"/>
      <protection locked="0"/>
    </xf>
    <xf numFmtId="164" fontId="0" fillId="5" borderId="6" xfId="0" applyNumberFormat="1" applyFont="1" applyFill="1" applyBorder="1" applyAlignment="1" applyProtection="1">
      <alignment horizontal="right" vertical="top"/>
      <protection locked="0"/>
    </xf>
    <xf numFmtId="0" fontId="0" fillId="0" borderId="1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85" zoomScaleNormal="85" workbookViewId="0" topLeftCell="A22">
      <selection activeCell="G25" sqref="G25"/>
    </sheetView>
  </sheetViews>
  <sheetFormatPr defaultColWidth="9.140625" defaultRowHeight="15"/>
  <cols>
    <col min="1" max="1" width="9.28125" style="0" bestFit="1" customWidth="1"/>
    <col min="2" max="2" width="41.28125" style="0" customWidth="1"/>
    <col min="3" max="3" width="75.28125" style="0" customWidth="1"/>
    <col min="4" max="4" width="12.28125" style="0" customWidth="1"/>
    <col min="5" max="5" width="3.28125" style="0" bestFit="1" customWidth="1"/>
    <col min="6" max="6" width="15.421875" style="0" customWidth="1"/>
    <col min="7" max="7" width="27.140625" style="46" bestFit="1" customWidth="1"/>
  </cols>
  <sheetData>
    <row r="1" ht="15">
      <c r="A1" s="3" t="s">
        <v>46</v>
      </c>
    </row>
    <row r="2" ht="15">
      <c r="A2" s="3" t="s">
        <v>72</v>
      </c>
    </row>
    <row r="3" ht="15.75" thickBot="1"/>
    <row r="4" spans="1:6" ht="62.25">
      <c r="A4" s="27" t="s">
        <v>0</v>
      </c>
      <c r="B4" s="6" t="s">
        <v>1</v>
      </c>
      <c r="C4" s="7" t="s">
        <v>2</v>
      </c>
      <c r="D4" s="8" t="s">
        <v>74</v>
      </c>
      <c r="E4" s="8" t="s">
        <v>18</v>
      </c>
      <c r="F4" s="51" t="s">
        <v>75</v>
      </c>
    </row>
    <row r="5" spans="1:6" ht="90">
      <c r="A5" s="28" t="s">
        <v>3</v>
      </c>
      <c r="B5" s="11" t="s">
        <v>33</v>
      </c>
      <c r="C5" s="74" t="s">
        <v>49</v>
      </c>
      <c r="D5" s="75"/>
      <c r="E5" s="9">
        <v>1</v>
      </c>
      <c r="F5" s="52">
        <f aca="true" t="shared" si="0" ref="F5:F12">D5*E5</f>
        <v>0</v>
      </c>
    </row>
    <row r="6" spans="1:6" ht="60">
      <c r="A6" s="29" t="s">
        <v>3</v>
      </c>
      <c r="B6" s="12" t="s">
        <v>35</v>
      </c>
      <c r="C6" s="17" t="s">
        <v>50</v>
      </c>
      <c r="D6" s="75"/>
      <c r="E6" s="2">
        <v>1</v>
      </c>
      <c r="F6" s="53">
        <f t="shared" si="0"/>
        <v>0</v>
      </c>
    </row>
    <row r="7" spans="1:6" ht="45">
      <c r="A7" s="30" t="s">
        <v>29</v>
      </c>
      <c r="B7" s="5" t="s">
        <v>26</v>
      </c>
      <c r="C7" s="40" t="s">
        <v>63</v>
      </c>
      <c r="D7" s="75"/>
      <c r="E7" s="2">
        <v>1</v>
      </c>
      <c r="F7" s="53">
        <f aca="true" t="shared" si="1" ref="F7">D7*E7</f>
        <v>0</v>
      </c>
    </row>
    <row r="8" spans="1:6" ht="90">
      <c r="A8" s="28" t="s">
        <v>4</v>
      </c>
      <c r="B8" s="11" t="s">
        <v>34</v>
      </c>
      <c r="C8" s="16" t="s">
        <v>51</v>
      </c>
      <c r="D8" s="75"/>
      <c r="E8" s="9">
        <v>1</v>
      </c>
      <c r="F8" s="52">
        <f t="shared" si="0"/>
        <v>0</v>
      </c>
    </row>
    <row r="9" spans="1:6" ht="60">
      <c r="A9" s="30" t="s">
        <v>25</v>
      </c>
      <c r="B9" s="18" t="s">
        <v>41</v>
      </c>
      <c r="C9" s="40" t="s">
        <v>65</v>
      </c>
      <c r="D9" s="75"/>
      <c r="E9" s="2">
        <v>1</v>
      </c>
      <c r="F9" s="53">
        <f t="shared" si="0"/>
        <v>0</v>
      </c>
    </row>
    <row r="10" spans="1:6" ht="30">
      <c r="A10" s="30" t="s">
        <v>4</v>
      </c>
      <c r="B10" s="5" t="s">
        <v>27</v>
      </c>
      <c r="C10" s="39" t="s">
        <v>60</v>
      </c>
      <c r="D10" s="75"/>
      <c r="E10" s="2">
        <v>2</v>
      </c>
      <c r="F10" s="53">
        <f t="shared" si="0"/>
        <v>0</v>
      </c>
    </row>
    <row r="11" spans="1:6" ht="75">
      <c r="A11" s="28" t="s">
        <v>5</v>
      </c>
      <c r="B11" s="11" t="s">
        <v>32</v>
      </c>
      <c r="C11" s="16" t="s">
        <v>52</v>
      </c>
      <c r="D11" s="75"/>
      <c r="E11" s="9">
        <v>6</v>
      </c>
      <c r="F11" s="52">
        <f t="shared" si="0"/>
        <v>0</v>
      </c>
    </row>
    <row r="12" spans="1:7" s="22" customFormat="1" ht="30">
      <c r="A12" s="31" t="s">
        <v>5</v>
      </c>
      <c r="B12" s="18" t="s">
        <v>44</v>
      </c>
      <c r="C12" s="20" t="s">
        <v>43</v>
      </c>
      <c r="D12" s="75"/>
      <c r="E12" s="21">
        <v>5</v>
      </c>
      <c r="F12" s="54">
        <f t="shared" si="0"/>
        <v>0</v>
      </c>
      <c r="G12" s="46"/>
    </row>
    <row r="13" spans="1:7" ht="90">
      <c r="A13" s="28" t="s">
        <v>6</v>
      </c>
      <c r="B13" s="19" t="s">
        <v>33</v>
      </c>
      <c r="C13" s="16" t="s">
        <v>49</v>
      </c>
      <c r="D13" s="75"/>
      <c r="E13" s="9">
        <v>1</v>
      </c>
      <c r="F13" s="52">
        <f aca="true" t="shared" si="2" ref="F13:F18">D13*E13</f>
        <v>0</v>
      </c>
      <c r="G13" s="47"/>
    </row>
    <row r="14" spans="1:6" ht="75">
      <c r="A14" s="28" t="s">
        <v>7</v>
      </c>
      <c r="B14" s="19" t="s">
        <v>42</v>
      </c>
      <c r="C14" s="16" t="s">
        <v>53</v>
      </c>
      <c r="D14" s="75"/>
      <c r="E14" s="9">
        <v>1</v>
      </c>
      <c r="F14" s="52">
        <f aca="true" t="shared" si="3" ref="F14:F15">D14*E14</f>
        <v>0</v>
      </c>
    </row>
    <row r="15" spans="1:6" ht="75">
      <c r="A15" s="28" t="s">
        <v>8</v>
      </c>
      <c r="B15" s="11" t="s">
        <v>31</v>
      </c>
      <c r="C15" s="16" t="s">
        <v>54</v>
      </c>
      <c r="D15" s="75"/>
      <c r="E15" s="9">
        <v>2</v>
      </c>
      <c r="F15" s="52">
        <f t="shared" si="3"/>
        <v>0</v>
      </c>
    </row>
    <row r="16" spans="1:6" ht="75">
      <c r="A16" s="28" t="s">
        <v>9</v>
      </c>
      <c r="B16" s="34" t="s">
        <v>31</v>
      </c>
      <c r="C16" s="36" t="s">
        <v>54</v>
      </c>
      <c r="D16" s="75"/>
      <c r="E16" s="9">
        <v>3</v>
      </c>
      <c r="F16" s="52">
        <f t="shared" si="2"/>
        <v>0</v>
      </c>
    </row>
    <row r="17" spans="1:6" ht="45">
      <c r="A17" s="35" t="s">
        <v>9</v>
      </c>
      <c r="B17" s="5" t="s">
        <v>30</v>
      </c>
      <c r="C17" s="41" t="s">
        <v>67</v>
      </c>
      <c r="D17" s="75"/>
      <c r="E17" s="2">
        <v>1</v>
      </c>
      <c r="F17" s="53">
        <f t="shared" si="2"/>
        <v>0</v>
      </c>
    </row>
    <row r="18" spans="1:6" ht="60">
      <c r="A18" s="35" t="s">
        <v>9</v>
      </c>
      <c r="B18" s="42" t="s">
        <v>64</v>
      </c>
      <c r="C18" s="37" t="s">
        <v>61</v>
      </c>
      <c r="D18" s="75"/>
      <c r="E18" s="2">
        <v>2</v>
      </c>
      <c r="F18" s="53">
        <f t="shared" si="2"/>
        <v>0</v>
      </c>
    </row>
    <row r="19" spans="1:6" ht="15">
      <c r="A19" s="35" t="s">
        <v>9</v>
      </c>
      <c r="B19" s="38" t="s">
        <v>56</v>
      </c>
      <c r="C19" s="37" t="s">
        <v>62</v>
      </c>
      <c r="D19" s="75"/>
      <c r="E19" s="13">
        <v>3</v>
      </c>
      <c r="F19" s="55">
        <f aca="true" t="shared" si="4" ref="F19">D19*E19</f>
        <v>0</v>
      </c>
    </row>
    <row r="20" spans="1:6" ht="45">
      <c r="A20" s="32"/>
      <c r="B20" s="38" t="s">
        <v>57</v>
      </c>
      <c r="C20" s="41" t="s">
        <v>66</v>
      </c>
      <c r="D20" s="75"/>
      <c r="E20" s="2">
        <v>10</v>
      </c>
      <c r="F20" s="55">
        <f aca="true" t="shared" si="5" ref="F20">D20*E20</f>
        <v>0</v>
      </c>
    </row>
    <row r="21" spans="1:6" ht="270">
      <c r="A21" s="32"/>
      <c r="B21" s="38" t="s">
        <v>58</v>
      </c>
      <c r="C21" s="43" t="s">
        <v>68</v>
      </c>
      <c r="D21" s="75"/>
      <c r="E21" s="2">
        <v>1</v>
      </c>
      <c r="F21" s="55">
        <f aca="true" t="shared" si="6" ref="F21">D21*E21</f>
        <v>0</v>
      </c>
    </row>
    <row r="22" spans="1:6" ht="165">
      <c r="A22" s="32"/>
      <c r="B22" s="38" t="s">
        <v>59</v>
      </c>
      <c r="C22" s="77" t="s">
        <v>69</v>
      </c>
      <c r="D22" s="75"/>
      <c r="E22" s="2">
        <v>1</v>
      </c>
      <c r="F22" s="55">
        <f aca="true" t="shared" si="7" ref="F22">D22*E22</f>
        <v>0</v>
      </c>
    </row>
    <row r="23" spans="1:6" ht="30.75" thickBot="1">
      <c r="A23" s="44"/>
      <c r="B23" s="48" t="s">
        <v>70</v>
      </c>
      <c r="C23" s="50" t="s">
        <v>71</v>
      </c>
      <c r="D23" s="76"/>
      <c r="E23" s="45">
        <v>1</v>
      </c>
      <c r="F23" s="56">
        <f>D23*E23</f>
        <v>0</v>
      </c>
    </row>
    <row r="24" spans="3:6" ht="15">
      <c r="C24" s="33" t="s">
        <v>73</v>
      </c>
      <c r="F24" s="10">
        <f>SUM(F5:F23)</f>
        <v>0</v>
      </c>
    </row>
    <row r="25" spans="3:6" ht="15">
      <c r="C25" s="33" t="s">
        <v>77</v>
      </c>
      <c r="F25" s="10">
        <f>F24*1.21</f>
        <v>0</v>
      </c>
    </row>
    <row r="27" spans="1:3" ht="15.75" thickBot="1">
      <c r="A27" s="73" t="s">
        <v>76</v>
      </c>
      <c r="B27" s="73"/>
      <c r="C27" s="73"/>
    </row>
    <row r="28" spans="1:6" ht="15">
      <c r="A28" s="63" t="s">
        <v>11</v>
      </c>
      <c r="B28" s="64" t="s">
        <v>12</v>
      </c>
      <c r="C28" s="65" t="s">
        <v>10</v>
      </c>
      <c r="D28" s="66" t="s">
        <v>0</v>
      </c>
      <c r="E28" s="67"/>
      <c r="F28" s="68"/>
    </row>
    <row r="29" spans="1:6" ht="30">
      <c r="A29" s="57" t="s">
        <v>3</v>
      </c>
      <c r="B29" s="14" t="s">
        <v>36</v>
      </c>
      <c r="C29" s="23" t="s">
        <v>45</v>
      </c>
      <c r="D29" s="61" t="s">
        <v>20</v>
      </c>
      <c r="E29" s="61"/>
      <c r="F29" s="69"/>
    </row>
    <row r="30" spans="1:6" ht="30">
      <c r="A30" s="57" t="s">
        <v>4</v>
      </c>
      <c r="B30" s="26" t="s">
        <v>48</v>
      </c>
      <c r="C30" s="24" t="s">
        <v>47</v>
      </c>
      <c r="D30" s="62" t="s">
        <v>28</v>
      </c>
      <c r="E30" s="62"/>
      <c r="F30" s="70"/>
    </row>
    <row r="31" spans="1:6" ht="30">
      <c r="A31" s="57" t="s">
        <v>5</v>
      </c>
      <c r="B31" s="1" t="s">
        <v>16</v>
      </c>
      <c r="C31" s="24" t="s">
        <v>39</v>
      </c>
      <c r="D31" s="61" t="s">
        <v>55</v>
      </c>
      <c r="E31" s="61"/>
      <c r="F31" s="69"/>
    </row>
    <row r="32" spans="1:6" ht="30">
      <c r="A32" s="57" t="s">
        <v>6</v>
      </c>
      <c r="B32" s="15" t="s">
        <v>38</v>
      </c>
      <c r="C32" s="24" t="s">
        <v>13</v>
      </c>
      <c r="D32" s="61" t="s">
        <v>21</v>
      </c>
      <c r="E32" s="61"/>
      <c r="F32" s="69"/>
    </row>
    <row r="33" spans="1:6" ht="45">
      <c r="A33" s="57" t="s">
        <v>7</v>
      </c>
      <c r="B33" s="1" t="s">
        <v>17</v>
      </c>
      <c r="C33" s="25" t="s">
        <v>14</v>
      </c>
      <c r="D33" s="61" t="s">
        <v>22</v>
      </c>
      <c r="E33" s="61"/>
      <c r="F33" s="69"/>
    </row>
    <row r="34" spans="1:6" ht="45">
      <c r="A34" s="57" t="s">
        <v>8</v>
      </c>
      <c r="B34" s="15" t="s">
        <v>40</v>
      </c>
      <c r="C34" s="24" t="s">
        <v>24</v>
      </c>
      <c r="D34" s="61" t="s">
        <v>23</v>
      </c>
      <c r="E34" s="61"/>
      <c r="F34" s="69"/>
    </row>
    <row r="35" spans="1:6" ht="15.75" thickBot="1">
      <c r="A35" s="58" t="s">
        <v>9</v>
      </c>
      <c r="B35" s="59" t="s">
        <v>19</v>
      </c>
      <c r="C35" s="60" t="s">
        <v>15</v>
      </c>
      <c r="D35" s="71" t="s">
        <v>37</v>
      </c>
      <c r="E35" s="71"/>
      <c r="F35" s="72"/>
    </row>
    <row r="38" ht="15">
      <c r="A38" s="4"/>
    </row>
    <row r="39" ht="15">
      <c r="B39" s="49"/>
    </row>
    <row r="40" ht="15">
      <c r="B40" s="49"/>
    </row>
    <row r="41" ht="15">
      <c r="B41" s="49"/>
    </row>
    <row r="42" ht="15">
      <c r="B42" s="49"/>
    </row>
  </sheetData>
  <sheetProtection algorithmName="SHA-512" hashValue="fjLEM9bJM1Yq6ynSOAGbTS8nBGAj6xaziQrkUKe99L0sBkCICDyM5trtKljEbFL72wutgyATBCBxdH0jkNppAQ==" saltValue="M+xwCf6GWSaipQBeOwzi/g==" spinCount="100000" sheet="1" objects="1" scenarios="1"/>
  <mergeCells count="1">
    <mergeCell ref="A27:C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2021-07-13T08:47:17Z</dcterms:modified>
  <cp:category/>
  <cp:version/>
  <cp:contentType/>
  <cp:contentStatus/>
</cp:coreProperties>
</file>