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95" windowWidth="20115" windowHeight="7575" activeTab="0"/>
  </bookViews>
  <sheets>
    <sheet name="ceník_pěstební" sheetId="1" r:id="rId1"/>
  </sheets>
  <definedNames>
    <definedName name="_xlnm.Print_Area" localSheetId="0">'ceník_pěstební'!$B$1:$I$43</definedName>
    <definedName name="platce">#REF!</definedName>
  </definedNames>
  <calcPr fullCalcOnLoad="1"/>
</workbook>
</file>

<file path=xl/sharedStrings.xml><?xml version="1.0" encoding="utf-8"?>
<sst xmlns="http://schemas.openxmlformats.org/spreadsheetml/2006/main" count="105" uniqueCount="61">
  <si>
    <t>Název činnosti</t>
  </si>
  <si>
    <t>Jednotka</t>
  </si>
  <si>
    <t>Část VZ</t>
  </si>
  <si>
    <t>Výše DPH v Kč</t>
  </si>
  <si>
    <t>Formulář ceníku pěstebních činností</t>
  </si>
  <si>
    <t xml:space="preserve">Předpokládaný objem                                </t>
  </si>
  <si>
    <t>Cena celkem v Kč bez DPH</t>
  </si>
  <si>
    <t>Cena za                   1 jednotku v Kč bez DPH</t>
  </si>
  <si>
    <t>Výkon</t>
  </si>
  <si>
    <t>Podvýkon</t>
  </si>
  <si>
    <t>Údržba a opravy oplocenek</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</si>
  <si>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</si>
  <si>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</si>
  <si>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</si>
  <si>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</si>
  <si>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</si>
  <si>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</si>
  <si>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</si>
  <si>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</si>
  <si>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011</t>
  </si>
  <si>
    <t>Drcení klestu</t>
  </si>
  <si>
    <t>016</t>
  </si>
  <si>
    <t>První sadba do nepřipravené půdy - ruční, jamková</t>
  </si>
  <si>
    <t>První sadba do nepřipravené půdy - ruční, štěrbinová</t>
  </si>
  <si>
    <t>Opakovaná sadba do nepřipravené půdy - ruční, jamková</t>
  </si>
  <si>
    <t>022</t>
  </si>
  <si>
    <t>010</t>
  </si>
  <si>
    <t>023</t>
  </si>
  <si>
    <t>Nátěry kultur repelenty - letní (včetně materiálu)</t>
  </si>
  <si>
    <t>Nátěry kultur repelenty - zimní (včetně materiálu)</t>
  </si>
  <si>
    <t>Postřiky kultur repelenty - letní (včetně materiálu)</t>
  </si>
  <si>
    <t>Postřiky kultur repelenty - zimní (včetně materiálu)</t>
  </si>
  <si>
    <t>Ochrana náletů repelenty - letní (včetně materiálu)</t>
  </si>
  <si>
    <t>Ochrana náletů repelenty - zimní (včetně materiálu)</t>
  </si>
  <si>
    <t>Výstavba oplocenek z nového materiálu - drátěné (včetně materiálu)</t>
  </si>
  <si>
    <t>024</t>
  </si>
  <si>
    <t>021</t>
  </si>
  <si>
    <t>031</t>
  </si>
  <si>
    <t>Ožínání kultur - ručně, v pruzích</t>
  </si>
  <si>
    <t>Ožínání kultur - ručně, celoplošně</t>
  </si>
  <si>
    <t>Chemická ochrana kultur proti buřeni - celoplošně (včetně materiálu)</t>
  </si>
  <si>
    <t>025</t>
  </si>
  <si>
    <t>Chemické ošetření kultur proti klikorohu borovému (včetně materiálu)</t>
  </si>
  <si>
    <t>Prořezávky - jehličnaté+listnaté, mechanizovaně, nad 4m</t>
  </si>
  <si>
    <t>Prořezávky - jehličnaté, mechanizovaně, do 4m</t>
  </si>
  <si>
    <t>Prořezávky - jehličnaté, mechanizovaně, nad 4m</t>
  </si>
  <si>
    <t>Prořezávky - listnaté, mechanizovaně, do 4m</t>
  </si>
  <si>
    <t>Prořezávky - listnaté, mechanizovaně, nad 4m</t>
  </si>
  <si>
    <t>Rozčleňování porostů</t>
  </si>
  <si>
    <t>043</t>
  </si>
  <si>
    <t>Celoplošná likvidace odumřelých dřevin (rekonstrukce porostů)</t>
  </si>
  <si>
    <t>058</t>
  </si>
  <si>
    <t>Rozebírání a likvidace drátěných oplocenek do 180 cm</t>
  </si>
  <si>
    <t>Zpřístupňování porostů řezem</t>
  </si>
  <si>
    <t>Příloha 3</t>
  </si>
  <si>
    <t>Úklid klestu bez pálení - ručně jehličnaté + listnaté</t>
  </si>
  <si>
    <t xml:space="preserve">Úklid klestu bez pálení - ručně jehličnaté </t>
  </si>
  <si>
    <r>
      <t>m</t>
    </r>
    <r>
      <rPr>
        <vertAlign val="superscript"/>
        <sz val="11"/>
        <color indexed="8"/>
        <rFont val="Arial"/>
        <family val="2"/>
      </rPr>
      <t>3</t>
    </r>
  </si>
  <si>
    <t>1000 ks</t>
  </si>
  <si>
    <t>km</t>
  </si>
  <si>
    <t>ha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</si>
</sst>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
  </numFmts>
  <fonts count="4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b/>
      <u val="single"/>
      <sz val="11"/>
      <color indexed="8"/>
      <name val="Arial"/>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b/>
      <u val="single"/>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right/>
      <top style="medium"/>
      <bottom style="medium"/>
    </border>
    <border>
      <left style="thin"/>
      <right style="thin"/>
      <top style="medium"/>
      <bottom style="medium"/>
    </border>
    <border>
      <left style="thin"/>
      <right/>
      <top style="medium"/>
      <bottom style="medium"/>
    </border>
    <border>
      <left style="thin"/>
      <right style="thin"/>
      <top style="medium"/>
      <bottom style="hair"/>
    </border>
    <border>
      <left style="thin"/>
      <right style="thin"/>
      <top style="hair"/>
      <bottom style="hair"/>
    </border>
    <border>
      <left style="thin"/>
      <right style="thin"/>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right style="thin"/>
      <top style="medium"/>
      <bottom style="medium"/>
    </border>
    <border>
      <left style="thin"/>
      <right style="thin"/>
      <top style="thin"/>
      <bottom style="thin"/>
    </border>
    <border>
      <left style="thin"/>
      <right style="medium"/>
      <top style="medium"/>
      <bottom style="medium"/>
    </border>
    <border>
      <left style="thin"/>
      <right style="medium"/>
      <top style="medium"/>
      <bottom style="hair"/>
    </border>
    <border>
      <left style="thin"/>
      <right style="medium"/>
      <top style="hair"/>
      <bottom style="hair"/>
    </border>
    <border>
      <left style="thin"/>
      <right style="medium"/>
      <top style="hair"/>
      <bottom style="medium"/>
    </border>
    <border>
      <left/>
      <right/>
      <top style="medium"/>
      <bottom style="hair"/>
    </border>
    <border>
      <left/>
      <right/>
      <top style="hair"/>
      <bottom style="hair"/>
    </border>
    <border>
      <left/>
      <right/>
      <top style="hair"/>
      <bottom style="medium"/>
    </border>
    <border>
      <left style="thin"/>
      <right/>
      <top style="medium"/>
      <bottom/>
    </border>
    <border>
      <left style="thin"/>
      <right/>
      <top style="hair"/>
      <bottom style="medium"/>
    </border>
    <border>
      <left style="thin"/>
      <right/>
      <top style="hair"/>
      <bottom style="hair"/>
    </border>
    <border>
      <left style="thin"/>
      <right/>
      <top style="medium"/>
      <bottom style="hair"/>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75">
    <xf numFmtId="0" fontId="0" fillId="0" borderId="0" xfId="0" applyFont="1" applyAlignment="1">
      <alignment/>
    </xf>
    <xf numFmtId="3" fontId="41" fillId="33" borderId="10" xfId="0" applyNumberFormat="1" applyFont="1" applyFill="1" applyBorder="1" applyAlignment="1" applyProtection="1">
      <alignment horizontal="right" vertical="center" indent="2"/>
      <protection locked="0"/>
    </xf>
    <xf numFmtId="3" fontId="42" fillId="0" borderId="11" xfId="0" applyNumberFormat="1" applyFont="1" applyFill="1" applyBorder="1" applyAlignment="1" applyProtection="1">
      <alignment horizontal="right" vertical="center" indent="2"/>
      <protection/>
    </xf>
    <xf numFmtId="3" fontId="41" fillId="0" borderId="12" xfId="0" applyNumberFormat="1" applyFont="1" applyFill="1" applyBorder="1" applyAlignment="1" applyProtection="1">
      <alignment horizontal="right" vertical="center" indent="2"/>
      <protection/>
    </xf>
    <xf numFmtId="3" fontId="41" fillId="0" borderId="13" xfId="0" applyNumberFormat="1" applyFont="1" applyFill="1" applyBorder="1" applyAlignment="1" applyProtection="1">
      <alignment horizontal="right" vertical="center" indent="2"/>
      <protection/>
    </xf>
    <xf numFmtId="3" fontId="41" fillId="0" borderId="14" xfId="0" applyNumberFormat="1" applyFont="1" applyFill="1" applyBorder="1" applyAlignment="1" applyProtection="1">
      <alignment horizontal="right" vertical="center" indent="2"/>
      <protection/>
    </xf>
    <xf numFmtId="3" fontId="41" fillId="33" borderId="15" xfId="0" applyNumberFormat="1" applyFont="1" applyFill="1" applyBorder="1" applyAlignment="1" applyProtection="1">
      <alignment horizontal="right" vertical="center" indent="2"/>
      <protection locked="0"/>
    </xf>
    <xf numFmtId="3" fontId="42" fillId="0" borderId="16" xfId="0" applyNumberFormat="1" applyFont="1" applyFill="1" applyBorder="1" applyAlignment="1" applyProtection="1">
      <alignment horizontal="right" vertical="center" indent="2"/>
      <protection/>
    </xf>
    <xf numFmtId="3" fontId="41" fillId="33" borderId="17" xfId="0" applyNumberFormat="1" applyFont="1" applyFill="1" applyBorder="1" applyAlignment="1" applyProtection="1">
      <alignment horizontal="right" vertical="center" indent="2"/>
      <protection locked="0"/>
    </xf>
    <xf numFmtId="3" fontId="42" fillId="0" borderId="18" xfId="0" applyNumberFormat="1" applyFont="1" applyFill="1" applyBorder="1" applyAlignment="1" applyProtection="1">
      <alignment horizontal="right" vertical="center" indent="2"/>
      <protection/>
    </xf>
    <xf numFmtId="3" fontId="41" fillId="33" borderId="19" xfId="0" applyNumberFormat="1" applyFont="1" applyFill="1" applyBorder="1" applyAlignment="1" applyProtection="1">
      <alignment horizontal="right" vertical="center" indent="2"/>
      <protection locked="0"/>
    </xf>
    <xf numFmtId="3" fontId="42" fillId="0" borderId="20" xfId="0" applyNumberFormat="1" applyFont="1" applyFill="1" applyBorder="1" applyAlignment="1" applyProtection="1">
      <alignment horizontal="right" vertical="center" indent="2"/>
      <protection/>
    </xf>
    <xf numFmtId="0" fontId="42" fillId="34" borderId="0" xfId="0" applyFont="1" applyFill="1" applyAlignment="1" applyProtection="1">
      <alignment/>
      <protection/>
    </xf>
    <xf numFmtId="0" fontId="42" fillId="0" borderId="0" xfId="0" applyFont="1" applyAlignment="1" applyProtection="1">
      <alignment/>
      <protection/>
    </xf>
    <xf numFmtId="0" fontId="41" fillId="34" borderId="0" xfId="0" applyFont="1" applyFill="1" applyAlignment="1" applyProtection="1">
      <alignment/>
      <protection/>
    </xf>
    <xf numFmtId="0" fontId="41" fillId="34" borderId="0" xfId="0" applyFont="1" applyFill="1" applyAlignment="1" applyProtection="1">
      <alignment vertical="top"/>
      <protection/>
    </xf>
    <xf numFmtId="0" fontId="42" fillId="35" borderId="11" xfId="0" applyFont="1" applyFill="1" applyBorder="1" applyAlignment="1" applyProtection="1">
      <alignment horizontal="center" vertical="top" wrapText="1"/>
      <protection/>
    </xf>
    <xf numFmtId="0" fontId="42" fillId="35" borderId="21" xfId="0" applyFont="1" applyFill="1" applyBorder="1" applyAlignment="1" applyProtection="1">
      <alignment horizontal="center" vertical="top" wrapText="1"/>
      <protection/>
    </xf>
    <xf numFmtId="0" fontId="42" fillId="35" borderId="22" xfId="0" applyFont="1" applyFill="1" applyBorder="1" applyAlignment="1" applyProtection="1">
      <alignment horizontal="center" vertical="top" wrapText="1"/>
      <protection/>
    </xf>
    <xf numFmtId="0" fontId="42" fillId="35" borderId="23" xfId="0" applyFont="1" applyFill="1" applyBorder="1" applyAlignment="1" applyProtection="1">
      <alignment vertical="top"/>
      <protection/>
    </xf>
    <xf numFmtId="0" fontId="42" fillId="0" borderId="11" xfId="0" applyFont="1" applyBorder="1" applyAlignment="1" applyProtection="1">
      <alignment horizontal="center" vertical="center"/>
      <protection/>
    </xf>
    <xf numFmtId="0" fontId="42" fillId="0" borderId="11" xfId="0" applyFont="1" applyBorder="1" applyAlignment="1" applyProtection="1">
      <alignment horizontal="right" vertical="center" indent="1"/>
      <protection/>
    </xf>
    <xf numFmtId="0" fontId="42" fillId="0" borderId="16" xfId="0" applyFont="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2" fillId="0" borderId="16" xfId="0" applyFont="1" applyBorder="1" applyAlignment="1" applyProtection="1">
      <alignment horizontal="right" vertical="center" indent="1"/>
      <protection/>
    </xf>
    <xf numFmtId="0" fontId="42" fillId="0" borderId="18" xfId="0" applyFont="1" applyBorder="1" applyAlignment="1" applyProtection="1">
      <alignment horizontal="center" vertical="center"/>
      <protection/>
    </xf>
    <xf numFmtId="0" fontId="42" fillId="0" borderId="25" xfId="0" applyFont="1" applyBorder="1" applyAlignment="1" applyProtection="1">
      <alignment horizontal="center" vertical="center"/>
      <protection/>
    </xf>
    <xf numFmtId="0" fontId="42" fillId="0" borderId="18" xfId="0" applyFont="1" applyBorder="1" applyAlignment="1" applyProtection="1">
      <alignment horizontal="right" vertical="center" indent="1"/>
      <protection/>
    </xf>
    <xf numFmtId="3" fontId="42" fillId="0" borderId="0" xfId="0" applyNumberFormat="1" applyFont="1" applyAlignment="1" applyProtection="1">
      <alignment/>
      <protection/>
    </xf>
    <xf numFmtId="0" fontId="42" fillId="0" borderId="20" xfId="0" applyFont="1" applyBorder="1" applyAlignment="1" applyProtection="1">
      <alignment horizontal="center" vertical="center"/>
      <protection/>
    </xf>
    <xf numFmtId="0" fontId="42" fillId="0" borderId="26" xfId="0" applyFont="1" applyBorder="1" applyAlignment="1" applyProtection="1">
      <alignment horizontal="center" vertical="center"/>
      <protection/>
    </xf>
    <xf numFmtId="0" fontId="42" fillId="0" borderId="20" xfId="0" applyFont="1" applyBorder="1" applyAlignment="1" applyProtection="1">
      <alignment horizontal="right" vertical="center" indent="1"/>
      <protection/>
    </xf>
    <xf numFmtId="0" fontId="42" fillId="34" borderId="27" xfId="0" applyFont="1" applyFill="1" applyBorder="1" applyAlignment="1" applyProtection="1">
      <alignment vertical="center"/>
      <protection/>
    </xf>
    <xf numFmtId="0" fontId="42" fillId="34" borderId="28" xfId="0" applyFont="1" applyFill="1" applyBorder="1" applyAlignment="1" applyProtection="1">
      <alignment vertical="center"/>
      <protection/>
    </xf>
    <xf numFmtId="0" fontId="42" fillId="34" borderId="29" xfId="0" applyFont="1" applyFill="1" applyBorder="1" applyAlignment="1" applyProtection="1">
      <alignment vertical="center"/>
      <protection/>
    </xf>
    <xf numFmtId="0" fontId="42" fillId="34" borderId="30" xfId="0" applyFont="1" applyFill="1" applyBorder="1" applyAlignment="1" applyProtection="1">
      <alignment vertical="center"/>
      <protection/>
    </xf>
    <xf numFmtId="0" fontId="42" fillId="34" borderId="31" xfId="0" applyFont="1" applyFill="1" applyBorder="1" applyAlignment="1" applyProtection="1">
      <alignment vertical="center"/>
      <protection/>
    </xf>
    <xf numFmtId="0" fontId="42" fillId="34" borderId="32" xfId="0" applyFont="1" applyFill="1" applyBorder="1" applyAlignment="1" applyProtection="1">
      <alignment vertical="center"/>
      <protection/>
    </xf>
    <xf numFmtId="0" fontId="42" fillId="0" borderId="28"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vertical="top" wrapText="1"/>
      <protection/>
    </xf>
    <xf numFmtId="0" fontId="42" fillId="35" borderId="11" xfId="0" applyFont="1" applyFill="1" applyBorder="1" applyAlignment="1" applyProtection="1">
      <alignment horizontal="center" vertical="center"/>
      <protection/>
    </xf>
    <xf numFmtId="0" fontId="42" fillId="35" borderId="33" xfId="0" applyFont="1" applyFill="1" applyBorder="1" applyAlignment="1" applyProtection="1">
      <alignment horizontal="center" vertical="center" wrapText="1"/>
      <protection/>
    </xf>
    <xf numFmtId="0" fontId="42" fillId="35" borderId="11" xfId="0" applyFont="1" applyFill="1" applyBorder="1" applyAlignment="1" applyProtection="1">
      <alignment horizontal="center" vertical="center" wrapText="1"/>
      <protection/>
    </xf>
    <xf numFmtId="0" fontId="42" fillId="0" borderId="34" xfId="0" applyFont="1" applyBorder="1" applyAlignment="1" applyProtection="1">
      <alignment horizontal="center" vertical="center"/>
      <protection/>
    </xf>
    <xf numFmtId="0" fontId="43" fillId="0" borderId="0" xfId="0" applyFont="1" applyAlignment="1" applyProtection="1">
      <alignment/>
      <protection/>
    </xf>
    <xf numFmtId="4" fontId="41" fillId="0" borderId="35" xfId="0" applyNumberFormat="1" applyFont="1" applyBorder="1" applyAlignment="1" applyProtection="1">
      <alignment horizontal="right" vertical="center" indent="2"/>
      <protection/>
    </xf>
    <xf numFmtId="4" fontId="41" fillId="0" borderId="36" xfId="0" applyNumberFormat="1" applyFont="1" applyBorder="1" applyAlignment="1" applyProtection="1">
      <alignment horizontal="right" vertical="center" indent="2"/>
      <protection/>
    </xf>
    <xf numFmtId="4" fontId="41" fillId="0" borderId="37" xfId="0" applyNumberFormat="1" applyFont="1" applyBorder="1" applyAlignment="1" applyProtection="1">
      <alignment horizontal="right" vertical="center" indent="2"/>
      <protection/>
    </xf>
    <xf numFmtId="4" fontId="41" fillId="0" borderId="38" xfId="0" applyNumberFormat="1" applyFont="1" applyBorder="1" applyAlignment="1" applyProtection="1">
      <alignment horizontal="right" vertical="center" indent="2"/>
      <protection/>
    </xf>
    <xf numFmtId="0" fontId="44" fillId="34" borderId="0" xfId="0" applyFont="1" applyFill="1" applyAlignment="1" applyProtection="1">
      <alignment vertical="top"/>
      <protection/>
    </xf>
    <xf numFmtId="49" fontId="42" fillId="0" borderId="39" xfId="0" applyNumberFormat="1" applyFont="1" applyBorder="1" applyAlignment="1" applyProtection="1">
      <alignment horizontal="center" vertical="center"/>
      <protection/>
    </xf>
    <xf numFmtId="49" fontId="42" fillId="0" borderId="40" xfId="0" applyNumberFormat="1" applyFont="1" applyBorder="1" applyAlignment="1" applyProtection="1">
      <alignment horizontal="center" vertical="center"/>
      <protection/>
    </xf>
    <xf numFmtId="49" fontId="42" fillId="0" borderId="41" xfId="0" applyNumberFormat="1" applyFont="1" applyBorder="1" applyAlignment="1" applyProtection="1">
      <alignment horizontal="center" vertical="center"/>
      <protection/>
    </xf>
    <xf numFmtId="0" fontId="42" fillId="0" borderId="42" xfId="0" applyFont="1" applyBorder="1" applyAlignment="1" applyProtection="1">
      <alignment horizontal="left" vertical="center" indent="1"/>
      <protection/>
    </xf>
    <xf numFmtId="0" fontId="42" fillId="0" borderId="37" xfId="0" applyFont="1" applyBorder="1" applyAlignment="1" applyProtection="1">
      <alignment horizontal="left" vertical="center" indent="1"/>
      <protection/>
    </xf>
    <xf numFmtId="0" fontId="42" fillId="0" borderId="43" xfId="0" applyFont="1" applyBorder="1" applyAlignment="1" applyProtection="1">
      <alignment horizontal="left" vertical="center" indent="1"/>
      <protection/>
    </xf>
    <xf numFmtId="0" fontId="42" fillId="0" borderId="44" xfId="0" applyFont="1" applyBorder="1" applyAlignment="1" applyProtection="1">
      <alignment horizontal="left" vertical="center" indent="1"/>
      <protection/>
    </xf>
    <xf numFmtId="0" fontId="42" fillId="0" borderId="45" xfId="0" applyFont="1" applyBorder="1" applyAlignment="1" applyProtection="1">
      <alignment horizontal="left" vertical="center" indent="1"/>
      <protection/>
    </xf>
    <xf numFmtId="49" fontId="42" fillId="0" borderId="21" xfId="0" applyNumberFormat="1" applyFont="1" applyBorder="1" applyAlignment="1" applyProtection="1">
      <alignment horizontal="center" vertical="center"/>
      <protection/>
    </xf>
    <xf numFmtId="49" fontId="42" fillId="0" borderId="22" xfId="0" applyNumberFormat="1" applyFont="1" applyBorder="1" applyAlignment="1" applyProtection="1">
      <alignment horizontal="center" vertical="center"/>
      <protection/>
    </xf>
    <xf numFmtId="0" fontId="42" fillId="0" borderId="23" xfId="0" applyFont="1" applyBorder="1" applyAlignment="1" applyProtection="1">
      <alignment horizontal="left" vertical="center" indent="1"/>
      <protection/>
    </xf>
    <xf numFmtId="49" fontId="42" fillId="0" borderId="24" xfId="0" applyNumberFormat="1" applyFont="1" applyBorder="1" applyAlignment="1" applyProtection="1">
      <alignment horizontal="center" vertical="center"/>
      <protection/>
    </xf>
    <xf numFmtId="49" fontId="42" fillId="0" borderId="25" xfId="0" applyNumberFormat="1" applyFont="1" applyBorder="1" applyAlignment="1" applyProtection="1">
      <alignment horizontal="center" vertical="center"/>
      <protection/>
    </xf>
    <xf numFmtId="0" fontId="41" fillId="34" borderId="0" xfId="0" applyFont="1" applyFill="1" applyAlignment="1" applyProtection="1">
      <alignment horizontal="right"/>
      <protection/>
    </xf>
    <xf numFmtId="165" fontId="41" fillId="0" borderId="36" xfId="0" applyNumberFormat="1" applyFont="1" applyBorder="1" applyAlignment="1" applyProtection="1">
      <alignment horizontal="right" vertical="center" indent="2"/>
      <protection/>
    </xf>
    <xf numFmtId="165" fontId="41" fillId="0" borderId="37" xfId="0" applyNumberFormat="1" applyFont="1" applyBorder="1" applyAlignment="1" applyProtection="1">
      <alignment horizontal="right" vertical="center" indent="2"/>
      <protection/>
    </xf>
    <xf numFmtId="165" fontId="41" fillId="0" borderId="38" xfId="0" applyNumberFormat="1" applyFont="1" applyBorder="1" applyAlignment="1" applyProtection="1">
      <alignment horizontal="right" vertical="center" indent="2"/>
      <protection/>
    </xf>
    <xf numFmtId="165" fontId="41" fillId="0" borderId="35" xfId="0" applyNumberFormat="1" applyFont="1" applyBorder="1" applyAlignment="1" applyProtection="1">
      <alignment horizontal="right" vertical="center" indent="2"/>
      <protection/>
    </xf>
    <xf numFmtId="2" fontId="42" fillId="0" borderId="18" xfId="0" applyNumberFormat="1" applyFont="1" applyBorder="1" applyAlignment="1" applyProtection="1">
      <alignment horizontal="right" vertical="center" indent="1"/>
      <protection/>
    </xf>
    <xf numFmtId="0" fontId="41" fillId="0" borderId="16" xfId="0" applyFont="1" applyBorder="1" applyAlignment="1" applyProtection="1">
      <alignment horizontal="right" vertical="center" indent="2"/>
      <protection/>
    </xf>
    <xf numFmtId="0" fontId="41" fillId="0" borderId="18" xfId="0" applyFont="1" applyBorder="1" applyAlignment="1" applyProtection="1">
      <alignment horizontal="right" vertical="center" indent="2"/>
      <protection/>
    </xf>
    <xf numFmtId="2" fontId="41" fillId="0" borderId="18" xfId="0" applyNumberFormat="1" applyFont="1" applyBorder="1" applyAlignment="1" applyProtection="1">
      <alignment horizontal="right" vertical="center" indent="2"/>
      <protection/>
    </xf>
    <xf numFmtId="0" fontId="41" fillId="33" borderId="46" xfId="0" applyFont="1" applyFill="1" applyBorder="1" applyAlignment="1" applyProtection="1">
      <alignment horizontal="center" vertical="center"/>
      <protection locked="0"/>
    </xf>
    <xf numFmtId="0" fontId="43" fillId="0" borderId="0" xfId="0" applyFont="1" applyAlignment="1" applyProtection="1">
      <alignment horizontal="left" vertical="top"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676275</xdr:colOff>
      <xdr:row>4</xdr:row>
      <xdr:rowOff>9525</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showGridLines="0" showZeros="0" tabSelected="1" zoomScale="90" zoomScaleNormal="90" zoomScalePageLayoutView="0" workbookViewId="0" topLeftCell="A28">
      <selection activeCell="H39" sqref="H39"/>
    </sheetView>
  </sheetViews>
  <sheetFormatPr defaultColWidth="9.140625" defaultRowHeight="15"/>
  <cols>
    <col min="1" max="1" width="2.140625" style="13" customWidth="1"/>
    <col min="2" max="4" width="7.28125" style="13" customWidth="1"/>
    <col min="5" max="5" width="69.8515625" style="13" customWidth="1"/>
    <col min="6" max="6" width="10.421875" style="13" customWidth="1"/>
    <col min="7" max="7" width="16.57421875" style="13" customWidth="1"/>
    <col min="8" max="8" width="16.7109375" style="13" customWidth="1"/>
    <col min="9" max="9" width="17.421875" style="13" customWidth="1"/>
    <col min="10" max="10" width="9.140625" style="13" customWidth="1"/>
    <col min="11" max="11" width="9.140625" style="13" hidden="1" customWidth="1"/>
    <col min="12" max="12" width="9.140625" style="13" customWidth="1"/>
    <col min="13" max="16384" width="9.140625" style="13" customWidth="1"/>
  </cols>
  <sheetData>
    <row r="1" spans="1:9" ht="14.25">
      <c r="A1" s="12"/>
      <c r="B1" s="12"/>
      <c r="C1" s="12"/>
      <c r="D1" s="12"/>
      <c r="E1" s="12"/>
      <c r="F1" s="12"/>
      <c r="G1" s="12"/>
      <c r="H1" s="12"/>
      <c r="I1" s="12"/>
    </row>
    <row r="2" spans="1:9" ht="14.25">
      <c r="A2" s="12"/>
      <c r="B2" s="12"/>
      <c r="C2" s="12"/>
      <c r="D2" s="12"/>
      <c r="E2" s="12"/>
      <c r="F2" s="12"/>
      <c r="G2" s="12"/>
      <c r="H2" s="12"/>
      <c r="I2" s="12"/>
    </row>
    <row r="3" spans="1:9" ht="14.25">
      <c r="A3" s="12"/>
      <c r="B3" s="12"/>
      <c r="C3" s="12"/>
      <c r="D3" s="12"/>
      <c r="E3" s="12"/>
      <c r="F3" s="12"/>
      <c r="G3" s="12"/>
      <c r="H3" s="12"/>
      <c r="I3" s="12"/>
    </row>
    <row r="4" spans="1:9" ht="15">
      <c r="A4" s="12"/>
      <c r="B4" s="12"/>
      <c r="C4" s="12"/>
      <c r="D4" s="12"/>
      <c r="E4" s="12"/>
      <c r="F4" s="12"/>
      <c r="G4" s="12"/>
      <c r="H4" s="12"/>
      <c r="I4" s="64" t="s">
        <v>54</v>
      </c>
    </row>
    <row r="5" spans="1:9" ht="14.25">
      <c r="A5" s="12"/>
      <c r="B5" s="12"/>
      <c r="C5" s="12"/>
      <c r="D5" s="12"/>
      <c r="E5" s="12"/>
      <c r="F5" s="12"/>
      <c r="G5" s="12"/>
      <c r="H5" s="12"/>
      <c r="I5" s="12"/>
    </row>
    <row r="6" spans="1:9" ht="14.25">
      <c r="A6" s="12"/>
      <c r="B6" s="12"/>
      <c r="C6" s="12"/>
      <c r="D6" s="12"/>
      <c r="E6" s="12"/>
      <c r="F6" s="12"/>
      <c r="G6" s="12"/>
      <c r="H6" s="12"/>
      <c r="I6" s="12"/>
    </row>
    <row r="7" spans="1:9" ht="15">
      <c r="A7" s="12"/>
      <c r="B7" s="14" t="s">
        <v>4</v>
      </c>
      <c r="C7" s="14"/>
      <c r="D7" s="14"/>
      <c r="E7" s="12"/>
      <c r="F7" s="12"/>
      <c r="G7" s="12"/>
      <c r="H7" s="12"/>
      <c r="I7" s="12"/>
    </row>
    <row r="8" spans="1:9" ht="23.25" customHeight="1" thickBot="1">
      <c r="A8" s="12"/>
      <c r="B8" s="50" t="s">
        <v>18</v>
      </c>
      <c r="C8" s="15"/>
      <c r="D8" s="15"/>
      <c r="E8" s="12"/>
      <c r="F8" s="12"/>
      <c r="G8" s="12"/>
      <c r="H8" s="12"/>
      <c r="I8" s="12"/>
    </row>
    <row r="9" spans="2:9" ht="43.5" thickBot="1">
      <c r="B9" s="16" t="s">
        <v>2</v>
      </c>
      <c r="C9" s="17" t="s">
        <v>8</v>
      </c>
      <c r="D9" s="18" t="s">
        <v>9</v>
      </c>
      <c r="E9" s="19" t="s">
        <v>0</v>
      </c>
      <c r="F9" s="41" t="s">
        <v>1</v>
      </c>
      <c r="G9" s="42" t="s">
        <v>5</v>
      </c>
      <c r="H9" s="43" t="s">
        <v>7</v>
      </c>
      <c r="I9" s="43" t="s">
        <v>6</v>
      </c>
    </row>
    <row r="10" spans="2:11" ht="22.5" customHeight="1">
      <c r="B10" s="22">
        <v>1</v>
      </c>
      <c r="C10" s="51" t="s">
        <v>19</v>
      </c>
      <c r="D10" s="23">
        <v>111</v>
      </c>
      <c r="E10" s="54" t="s">
        <v>55</v>
      </c>
      <c r="F10" s="24" t="s">
        <v>57</v>
      </c>
      <c r="G10" s="47">
        <v>1895</v>
      </c>
      <c r="H10" s="6"/>
      <c r="I10" s="7">
        <f>G10*ROUND(H10,0)</f>
        <v>0</v>
      </c>
      <c r="K10" s="13">
        <f>IF(H10&gt;0,1,0)</f>
        <v>0</v>
      </c>
    </row>
    <row r="11" spans="2:11" ht="22.5" customHeight="1">
      <c r="B11" s="25">
        <v>1</v>
      </c>
      <c r="C11" s="52" t="s">
        <v>19</v>
      </c>
      <c r="D11" s="26">
        <v>121</v>
      </c>
      <c r="E11" s="55" t="s">
        <v>56</v>
      </c>
      <c r="F11" s="27" t="s">
        <v>57</v>
      </c>
      <c r="G11" s="48">
        <v>6630</v>
      </c>
      <c r="H11" s="8"/>
      <c r="I11" s="9">
        <f aca="true" t="shared" si="0" ref="I11:I36">G11*ROUND(H11,0)</f>
        <v>0</v>
      </c>
      <c r="K11" s="13">
        <f aca="true" t="shared" si="1" ref="K11:K36">IF(H11&gt;0,1,0)</f>
        <v>0</v>
      </c>
    </row>
    <row r="12" spans="2:11" ht="22.5" customHeight="1" thickBot="1">
      <c r="B12" s="29">
        <v>1</v>
      </c>
      <c r="C12" s="53" t="s">
        <v>19</v>
      </c>
      <c r="D12" s="30">
        <v>411</v>
      </c>
      <c r="E12" s="56" t="s">
        <v>20</v>
      </c>
      <c r="F12" s="31" t="s">
        <v>60</v>
      </c>
      <c r="G12" s="49">
        <v>1.4</v>
      </c>
      <c r="H12" s="10"/>
      <c r="I12" s="11">
        <f t="shared" si="0"/>
        <v>0</v>
      </c>
      <c r="K12" s="13">
        <f t="shared" si="1"/>
        <v>0</v>
      </c>
    </row>
    <row r="13" spans="2:11" ht="22.5" customHeight="1">
      <c r="B13" s="22">
        <v>1</v>
      </c>
      <c r="C13" s="51" t="s">
        <v>21</v>
      </c>
      <c r="D13" s="23">
        <v>211</v>
      </c>
      <c r="E13" s="58" t="s">
        <v>22</v>
      </c>
      <c r="F13" s="24" t="s">
        <v>58</v>
      </c>
      <c r="G13" s="65">
        <v>12.65</v>
      </c>
      <c r="H13" s="6"/>
      <c r="I13" s="7">
        <f t="shared" si="0"/>
        <v>0</v>
      </c>
      <c r="K13" s="13">
        <f t="shared" si="1"/>
        <v>0</v>
      </c>
    </row>
    <row r="14" spans="2:11" ht="22.5" customHeight="1">
      <c r="B14" s="25">
        <v>1</v>
      </c>
      <c r="C14" s="52" t="s">
        <v>21</v>
      </c>
      <c r="D14" s="26">
        <v>221</v>
      </c>
      <c r="E14" s="57" t="s">
        <v>23</v>
      </c>
      <c r="F14" s="27" t="s">
        <v>58</v>
      </c>
      <c r="G14" s="66">
        <v>88.1</v>
      </c>
      <c r="H14" s="8"/>
      <c r="I14" s="9">
        <f t="shared" si="0"/>
        <v>0</v>
      </c>
      <c r="J14" s="28"/>
      <c r="K14" s="13">
        <f t="shared" si="1"/>
        <v>0</v>
      </c>
    </row>
    <row r="15" spans="2:11" ht="22.5" customHeight="1" thickBot="1">
      <c r="B15" s="29">
        <v>1</v>
      </c>
      <c r="C15" s="53" t="s">
        <v>21</v>
      </c>
      <c r="D15" s="30">
        <v>611</v>
      </c>
      <c r="E15" s="56" t="s">
        <v>24</v>
      </c>
      <c r="F15" s="31" t="s">
        <v>58</v>
      </c>
      <c r="G15" s="67">
        <v>76.49</v>
      </c>
      <c r="H15" s="10"/>
      <c r="I15" s="11">
        <f t="shared" si="0"/>
        <v>0</v>
      </c>
      <c r="K15" s="13">
        <f t="shared" si="1"/>
        <v>0</v>
      </c>
    </row>
    <row r="16" spans="2:11" ht="22.5" customHeight="1" thickBot="1">
      <c r="B16" s="20">
        <v>1</v>
      </c>
      <c r="C16" s="59" t="s">
        <v>25</v>
      </c>
      <c r="D16" s="60" t="s">
        <v>26</v>
      </c>
      <c r="E16" s="61" t="s">
        <v>34</v>
      </c>
      <c r="F16" s="21" t="s">
        <v>59</v>
      </c>
      <c r="G16" s="46">
        <v>1.1</v>
      </c>
      <c r="H16" s="1"/>
      <c r="I16" s="2">
        <f t="shared" si="0"/>
        <v>0</v>
      </c>
      <c r="K16" s="13">
        <f t="shared" si="1"/>
        <v>0</v>
      </c>
    </row>
    <row r="17" spans="2:11" ht="22.5" customHeight="1">
      <c r="B17" s="22">
        <v>1</v>
      </c>
      <c r="C17" s="51" t="s">
        <v>27</v>
      </c>
      <c r="D17" s="23">
        <v>111</v>
      </c>
      <c r="E17" s="58" t="s">
        <v>28</v>
      </c>
      <c r="F17" s="24" t="s">
        <v>58</v>
      </c>
      <c r="G17" s="47">
        <v>294.95</v>
      </c>
      <c r="H17" s="6"/>
      <c r="I17" s="7">
        <f t="shared" si="0"/>
        <v>0</v>
      </c>
      <c r="K17" s="13">
        <f t="shared" si="1"/>
        <v>0</v>
      </c>
    </row>
    <row r="18" spans="2:11" ht="22.5" customHeight="1">
      <c r="B18" s="25">
        <v>1</v>
      </c>
      <c r="C18" s="52" t="s">
        <v>27</v>
      </c>
      <c r="D18" s="26">
        <v>121</v>
      </c>
      <c r="E18" s="57" t="s">
        <v>29</v>
      </c>
      <c r="F18" s="27" t="s">
        <v>58</v>
      </c>
      <c r="G18" s="48">
        <v>735.295</v>
      </c>
      <c r="H18" s="8"/>
      <c r="I18" s="9">
        <f t="shared" si="0"/>
        <v>0</v>
      </c>
      <c r="J18" s="28"/>
      <c r="K18" s="13">
        <f t="shared" si="1"/>
        <v>0</v>
      </c>
    </row>
    <row r="19" spans="2:11" ht="22.5" customHeight="1">
      <c r="B19" s="25">
        <v>1</v>
      </c>
      <c r="C19" s="52" t="s">
        <v>27</v>
      </c>
      <c r="D19" s="26">
        <v>131</v>
      </c>
      <c r="E19" s="57" t="s">
        <v>30</v>
      </c>
      <c r="F19" s="27" t="s">
        <v>58</v>
      </c>
      <c r="G19" s="48">
        <v>466.25</v>
      </c>
      <c r="H19" s="8"/>
      <c r="I19" s="9">
        <f t="shared" si="0"/>
        <v>0</v>
      </c>
      <c r="K19" s="13">
        <f t="shared" si="1"/>
        <v>0</v>
      </c>
    </row>
    <row r="20" spans="2:11" ht="22.5" customHeight="1">
      <c r="B20" s="25">
        <v>1</v>
      </c>
      <c r="C20" s="52" t="s">
        <v>27</v>
      </c>
      <c r="D20" s="26">
        <v>141</v>
      </c>
      <c r="E20" s="57" t="s">
        <v>31</v>
      </c>
      <c r="F20" s="27" t="s">
        <v>58</v>
      </c>
      <c r="G20" s="48">
        <v>202.65</v>
      </c>
      <c r="H20" s="8"/>
      <c r="I20" s="9">
        <f t="shared" si="0"/>
        <v>0</v>
      </c>
      <c r="K20" s="13">
        <f t="shared" si="1"/>
        <v>0</v>
      </c>
    </row>
    <row r="21" spans="2:11" ht="22.5" customHeight="1">
      <c r="B21" s="25">
        <v>1</v>
      </c>
      <c r="C21" s="52" t="s">
        <v>27</v>
      </c>
      <c r="D21" s="26">
        <v>151</v>
      </c>
      <c r="E21" s="57" t="s">
        <v>32</v>
      </c>
      <c r="F21" s="27" t="s">
        <v>58</v>
      </c>
      <c r="G21" s="48">
        <v>11</v>
      </c>
      <c r="H21" s="8"/>
      <c r="I21" s="9">
        <f t="shared" si="0"/>
        <v>0</v>
      </c>
      <c r="K21" s="13">
        <f t="shared" si="1"/>
        <v>0</v>
      </c>
    </row>
    <row r="22" spans="2:11" ht="22.5" customHeight="1" thickBot="1">
      <c r="B22" s="25">
        <v>1</v>
      </c>
      <c r="C22" s="52" t="s">
        <v>27</v>
      </c>
      <c r="D22" s="26">
        <v>161</v>
      </c>
      <c r="E22" s="57" t="s">
        <v>33</v>
      </c>
      <c r="F22" s="31" t="s">
        <v>58</v>
      </c>
      <c r="G22" s="48">
        <v>10</v>
      </c>
      <c r="H22" s="8"/>
      <c r="I22" s="9">
        <f t="shared" si="0"/>
        <v>0</v>
      </c>
      <c r="K22" s="13">
        <f t="shared" si="1"/>
        <v>0</v>
      </c>
    </row>
    <row r="23" spans="2:11" ht="22.5" customHeight="1">
      <c r="B23" s="22">
        <v>1</v>
      </c>
      <c r="C23" s="51" t="s">
        <v>35</v>
      </c>
      <c r="D23" s="62" t="s">
        <v>36</v>
      </c>
      <c r="E23" s="58" t="s">
        <v>38</v>
      </c>
      <c r="F23" s="24" t="s">
        <v>60</v>
      </c>
      <c r="G23" s="47">
        <v>9.26</v>
      </c>
      <c r="H23" s="6"/>
      <c r="I23" s="7">
        <f t="shared" si="0"/>
        <v>0</v>
      </c>
      <c r="K23" s="13">
        <f t="shared" si="1"/>
        <v>0</v>
      </c>
    </row>
    <row r="24" spans="2:11" ht="22.5" customHeight="1">
      <c r="B24" s="25">
        <v>1</v>
      </c>
      <c r="C24" s="52" t="s">
        <v>35</v>
      </c>
      <c r="D24" s="63" t="s">
        <v>37</v>
      </c>
      <c r="E24" s="57" t="s">
        <v>39</v>
      </c>
      <c r="F24" s="27" t="s">
        <v>60</v>
      </c>
      <c r="G24" s="48">
        <v>239.39</v>
      </c>
      <c r="H24" s="8"/>
      <c r="I24" s="9">
        <f t="shared" si="0"/>
        <v>0</v>
      </c>
      <c r="K24" s="13">
        <f t="shared" si="1"/>
        <v>0</v>
      </c>
    </row>
    <row r="25" spans="2:11" ht="22.5" customHeight="1" thickBot="1">
      <c r="B25" s="29">
        <v>1</v>
      </c>
      <c r="C25" s="53" t="s">
        <v>35</v>
      </c>
      <c r="D25" s="30">
        <v>431</v>
      </c>
      <c r="E25" s="56" t="s">
        <v>40</v>
      </c>
      <c r="F25" s="31" t="s">
        <v>60</v>
      </c>
      <c r="G25" s="49">
        <v>163.71</v>
      </c>
      <c r="H25" s="10"/>
      <c r="I25" s="11">
        <f t="shared" si="0"/>
        <v>0</v>
      </c>
      <c r="K25" s="13">
        <f t="shared" si="1"/>
        <v>0</v>
      </c>
    </row>
    <row r="26" spans="2:11" ht="22.5" customHeight="1" thickBot="1">
      <c r="B26" s="20">
        <v>1</v>
      </c>
      <c r="C26" s="59" t="s">
        <v>41</v>
      </c>
      <c r="D26" s="60" t="s">
        <v>19</v>
      </c>
      <c r="E26" s="61" t="s">
        <v>42</v>
      </c>
      <c r="F26" s="21" t="s">
        <v>58</v>
      </c>
      <c r="G26" s="68">
        <v>13.95</v>
      </c>
      <c r="H26" s="1"/>
      <c r="I26" s="2">
        <f t="shared" si="0"/>
        <v>0</v>
      </c>
      <c r="K26" s="13">
        <f t="shared" si="1"/>
        <v>0</v>
      </c>
    </row>
    <row r="27" spans="2:11" ht="22.5" customHeight="1">
      <c r="B27" s="22">
        <v>1</v>
      </c>
      <c r="C27" s="51" t="s">
        <v>37</v>
      </c>
      <c r="D27" s="23">
        <v>351</v>
      </c>
      <c r="E27" s="58" t="s">
        <v>43</v>
      </c>
      <c r="F27" s="24" t="s">
        <v>60</v>
      </c>
      <c r="G27" s="70">
        <v>8.82</v>
      </c>
      <c r="H27" s="6"/>
      <c r="I27" s="7">
        <f t="shared" si="0"/>
        <v>0</v>
      </c>
      <c r="K27" s="13">
        <f t="shared" si="1"/>
        <v>0</v>
      </c>
    </row>
    <row r="28" spans="2:11" ht="22.5" customHeight="1">
      <c r="B28" s="25">
        <v>1</v>
      </c>
      <c r="C28" s="52" t="s">
        <v>37</v>
      </c>
      <c r="D28" s="26">
        <v>421</v>
      </c>
      <c r="E28" s="57" t="s">
        <v>44</v>
      </c>
      <c r="F28" s="27" t="s">
        <v>60</v>
      </c>
      <c r="G28" s="71">
        <v>2.37</v>
      </c>
      <c r="H28" s="8"/>
      <c r="I28" s="9">
        <f t="shared" si="0"/>
        <v>0</v>
      </c>
      <c r="K28" s="13">
        <f t="shared" si="1"/>
        <v>0</v>
      </c>
    </row>
    <row r="29" spans="2:11" ht="22.5" customHeight="1">
      <c r="B29" s="25">
        <v>1</v>
      </c>
      <c r="C29" s="52" t="s">
        <v>37</v>
      </c>
      <c r="D29" s="26">
        <v>451</v>
      </c>
      <c r="E29" s="57" t="s">
        <v>45</v>
      </c>
      <c r="F29" s="69" t="s">
        <v>60</v>
      </c>
      <c r="G29" s="72">
        <v>7</v>
      </c>
      <c r="H29" s="8"/>
      <c r="I29" s="9">
        <f t="shared" si="0"/>
        <v>0</v>
      </c>
      <c r="K29" s="13">
        <f t="shared" si="1"/>
        <v>0</v>
      </c>
    </row>
    <row r="30" spans="2:11" ht="22.5" customHeight="1">
      <c r="B30" s="25">
        <v>1</v>
      </c>
      <c r="C30" s="52" t="s">
        <v>37</v>
      </c>
      <c r="D30" s="26">
        <v>521</v>
      </c>
      <c r="E30" s="57" t="s">
        <v>46</v>
      </c>
      <c r="F30" s="27" t="s">
        <v>60</v>
      </c>
      <c r="G30" s="71">
        <v>3.23</v>
      </c>
      <c r="H30" s="8"/>
      <c r="I30" s="9">
        <f t="shared" si="0"/>
        <v>0</v>
      </c>
      <c r="K30" s="13">
        <f t="shared" si="1"/>
        <v>0</v>
      </c>
    </row>
    <row r="31" spans="2:11" ht="22.5" customHeight="1">
      <c r="B31" s="25">
        <v>1</v>
      </c>
      <c r="C31" s="52" t="s">
        <v>37</v>
      </c>
      <c r="D31" s="26">
        <v>551</v>
      </c>
      <c r="E31" s="57" t="s">
        <v>47</v>
      </c>
      <c r="F31" s="27" t="s">
        <v>60</v>
      </c>
      <c r="G31" s="71">
        <v>15.01</v>
      </c>
      <c r="H31" s="8"/>
      <c r="I31" s="9">
        <f t="shared" si="0"/>
        <v>0</v>
      </c>
      <c r="K31" s="13">
        <f t="shared" si="1"/>
        <v>0</v>
      </c>
    </row>
    <row r="32" spans="2:11" ht="22.5" customHeight="1" thickBot="1">
      <c r="B32" s="29">
        <v>1</v>
      </c>
      <c r="C32" s="53" t="s">
        <v>37</v>
      </c>
      <c r="D32" s="30">
        <v>611</v>
      </c>
      <c r="E32" s="56" t="s">
        <v>48</v>
      </c>
      <c r="F32" s="31" t="s">
        <v>59</v>
      </c>
      <c r="G32" s="49">
        <v>2.2</v>
      </c>
      <c r="H32" s="10"/>
      <c r="I32" s="11">
        <f t="shared" si="0"/>
        <v>0</v>
      </c>
      <c r="K32" s="13">
        <f t="shared" si="1"/>
        <v>0</v>
      </c>
    </row>
    <row r="33" spans="2:11" ht="22.5" customHeight="1" thickBot="1">
      <c r="B33" s="20">
        <v>1</v>
      </c>
      <c r="C33" s="59" t="s">
        <v>49</v>
      </c>
      <c r="D33" s="60" t="s">
        <v>19</v>
      </c>
      <c r="E33" s="61" t="s">
        <v>50</v>
      </c>
      <c r="F33" s="21" t="s">
        <v>60</v>
      </c>
      <c r="G33" s="46">
        <v>0.38</v>
      </c>
      <c r="H33" s="1"/>
      <c r="I33" s="2">
        <f t="shared" si="0"/>
        <v>0</v>
      </c>
      <c r="K33" s="13">
        <f t="shared" si="1"/>
        <v>0</v>
      </c>
    </row>
    <row r="34" spans="2:11" ht="22.5" customHeight="1">
      <c r="B34" s="22">
        <v>1</v>
      </c>
      <c r="C34" s="51" t="s">
        <v>51</v>
      </c>
      <c r="D34" s="23">
        <v>111</v>
      </c>
      <c r="E34" s="58" t="s">
        <v>52</v>
      </c>
      <c r="F34" s="24" t="s">
        <v>59</v>
      </c>
      <c r="G34" s="47">
        <v>4.57</v>
      </c>
      <c r="H34" s="6"/>
      <c r="I34" s="7">
        <f t="shared" si="0"/>
        <v>0</v>
      </c>
      <c r="J34" s="28"/>
      <c r="K34" s="13">
        <f t="shared" si="1"/>
        <v>0</v>
      </c>
    </row>
    <row r="35" spans="2:11" ht="22.5" customHeight="1">
      <c r="B35" s="25">
        <v>1</v>
      </c>
      <c r="C35" s="52" t="s">
        <v>51</v>
      </c>
      <c r="D35" s="26">
        <v>311</v>
      </c>
      <c r="E35" s="57" t="s">
        <v>53</v>
      </c>
      <c r="F35" s="27" t="s">
        <v>60</v>
      </c>
      <c r="G35" s="48">
        <v>25.84</v>
      </c>
      <c r="H35" s="8"/>
      <c r="I35" s="9">
        <f t="shared" si="0"/>
        <v>0</v>
      </c>
      <c r="K35" s="13">
        <f t="shared" si="1"/>
        <v>0</v>
      </c>
    </row>
    <row r="36" spans="2:11" ht="22.5" customHeight="1" thickBot="1">
      <c r="B36" s="29">
        <v>1</v>
      </c>
      <c r="C36" s="53" t="s">
        <v>51</v>
      </c>
      <c r="D36" s="30">
        <v>591</v>
      </c>
      <c r="E36" s="56" t="s">
        <v>10</v>
      </c>
      <c r="F36" s="31" t="s">
        <v>59</v>
      </c>
      <c r="G36" s="49">
        <v>1</v>
      </c>
      <c r="H36" s="10"/>
      <c r="I36" s="11">
        <f t="shared" si="0"/>
        <v>0</v>
      </c>
      <c r="K36" s="13">
        <f t="shared" si="1"/>
        <v>0</v>
      </c>
    </row>
    <row r="37" spans="2:9" ht="15" thickBot="1">
      <c r="B37" s="12"/>
      <c r="C37" s="12"/>
      <c r="D37" s="12"/>
      <c r="E37" s="12"/>
      <c r="F37" s="12"/>
      <c r="G37" s="12"/>
      <c r="H37" s="12"/>
      <c r="I37" s="12"/>
    </row>
    <row r="38" spans="2:11" ht="23.25" customHeight="1">
      <c r="B38" s="32" t="s">
        <v>14</v>
      </c>
      <c r="C38" s="33"/>
      <c r="D38" s="33"/>
      <c r="E38" s="33"/>
      <c r="F38" s="33"/>
      <c r="G38" s="33"/>
      <c r="H38" s="33"/>
      <c r="I38" s="3">
        <f>IF(SUM(K10:K36)=27,SUM(I10:I36),0)</f>
        <v>0</v>
      </c>
      <c r="K38" t="s">
        <v>11</v>
      </c>
    </row>
    <row r="39" spans="2:11" ht="23.25" customHeight="1">
      <c r="B39" s="34" t="s">
        <v>3</v>
      </c>
      <c r="C39" s="35"/>
      <c r="D39" s="35"/>
      <c r="E39" s="35"/>
      <c r="F39" s="35"/>
      <c r="G39" s="44" t="s">
        <v>13</v>
      </c>
      <c r="H39" s="73"/>
      <c r="I39" s="4">
        <f>IF(H39=K38,I38*0.21,0)</f>
        <v>0</v>
      </c>
      <c r="K39"/>
    </row>
    <row r="40" spans="2:11" ht="23.25" customHeight="1" thickBot="1">
      <c r="B40" s="36" t="s">
        <v>17</v>
      </c>
      <c r="C40" s="37"/>
      <c r="D40" s="37"/>
      <c r="E40" s="37"/>
      <c r="F40" s="37"/>
      <c r="G40" s="37"/>
      <c r="H40" s="37"/>
      <c r="I40" s="5">
        <f>I38+I39</f>
        <v>0</v>
      </c>
      <c r="K40" t="s">
        <v>12</v>
      </c>
    </row>
    <row r="41" spans="2:9" ht="14.25">
      <c r="B41" s="38"/>
      <c r="C41" s="38"/>
      <c r="D41" s="38"/>
      <c r="E41" s="38"/>
      <c r="F41" s="38"/>
      <c r="G41" s="38"/>
      <c r="H41" s="39"/>
      <c r="I41" s="39"/>
    </row>
    <row r="42" spans="2:14" ht="30" customHeight="1">
      <c r="B42" s="74" t="s">
        <v>15</v>
      </c>
      <c r="C42" s="74"/>
      <c r="D42" s="74"/>
      <c r="E42" s="74"/>
      <c r="F42" s="74"/>
      <c r="G42" s="74"/>
      <c r="H42" s="74"/>
      <c r="I42" s="74"/>
      <c r="J42" s="40"/>
      <c r="K42" s="40"/>
      <c r="L42" s="40"/>
      <c r="M42" s="40"/>
      <c r="N42" s="40"/>
    </row>
    <row r="43" ht="16.5">
      <c r="B43" s="45" t="s">
        <v>16</v>
      </c>
    </row>
  </sheetData>
  <sheetProtection sheet="1" selectLockedCells="1"/>
  <mergeCells count="1">
    <mergeCell ref="B42:I42"/>
  </mergeCells>
  <dataValidations count="3">
    <dataValidation operator="greaterThan" allowBlank="1" showInputMessage="1" showErrorMessage="1" errorTitle="Upozornění" error="Je třeba buňku vyplnit celým nezáporným číslem" sqref="I38:I40 I10:I36"/>
    <dataValidation type="list" allowBlank="1" showInputMessage="1" showErrorMessage="1" sqref="H39">
      <formula1>$K$38:$K$40</formula1>
    </dataValidation>
    <dataValidation type="whole" operator="greaterThan" allowBlank="1" showInputMessage="1" showErrorMessage="1" error="Je třeba zadat celé číslo větší než 0" sqref="H10:H36">
      <formula1>0</formula1>
    </dataValidation>
  </dataValidations>
  <printOptions/>
  <pageMargins left="0.25" right="0.25" top="0.75" bottom="0.75" header="0.3" footer="0.3"/>
  <pageSetup fitToHeight="1" fitToWidth="1" horizontalDpi="600" verticalDpi="600" orientation="portrait" paperSize="9" scale="64" r:id="rId2"/>
  <ignoredErrors>
    <ignoredError sqref="C10:C11 D16 D23:D24 D26 D33 C12:C22 C23:C3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2013-10-31T13:46:16Z</cp:lastPrinted>
  <dcterms:created xsi:type="dcterms:W3CDTF">2013-01-18T12:08:53Z</dcterms:created>
  <dcterms:modified xsi:type="dcterms:W3CDTF">2013-11-01T07:41:40Z</dcterms:modified>
  <cp:category/>
  <cp:version/>
  <cp:contentType/>
  <cp:contentStatus/>
</cp:coreProperties>
</file>