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0"/>
  </bookViews>
  <sheets>
    <sheet name="Technické podmínky-specifikace" sheetId="1" r:id="rId1"/>
    <sheet name="Záruční servis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<sst xmlns="http://schemas.openxmlformats.org/spreadsheetml/2006/main" count="156" uniqueCount="56">
  <si>
    <t>Název akce:</t>
  </si>
  <si>
    <t>Obměna vybraných části infrastruktury</t>
  </si>
  <si>
    <t>Kontaktní osoba:</t>
  </si>
  <si>
    <t>Ing. Aleš Vincenc</t>
  </si>
  <si>
    <t>Kontakt:</t>
  </si>
  <si>
    <t>Tel.: 545132827, e-mail: vincenc@mendelu.cz</t>
  </si>
  <si>
    <t xml:space="preserve">Zadavatel v rámci zakázky poptává náhradní díly k již provozovaných aktivním prvkům níže uvedených produktových a seriových čísel se kterými vyžaduje plnou kompatibilitu a zaměnitelnost z důvodu ochrany investic a hospodárnosti využití již provozovaných prvků nakoupených v nedávné době. </t>
  </si>
  <si>
    <t>Požadavek</t>
  </si>
  <si>
    <t>Popis:</t>
  </si>
  <si>
    <t>Skříň aktivního prvku včetně zdrojů</t>
  </si>
  <si>
    <t>Počet kusů:</t>
  </si>
  <si>
    <t>Maximální cena dodávky za kus bez DPH</t>
  </si>
  <si>
    <t>Maximální cena dodávky za kus s DPH</t>
  </si>
  <si>
    <t>Cena dodávky celkem bez DPH</t>
  </si>
  <si>
    <t>Cena dodávky celkem vč. DPH</t>
  </si>
  <si>
    <t>Technická specifikace:</t>
  </si>
  <si>
    <t>Skříň páteřního aktivního prvku plně kompatibilní s páteřními směrovači a instalovatelná do prostoru po WS-C6509 (sn: SAL0744NY7K), WS-C6506-E (sn: SAL09051FUW), WS-C6509-V-E (sn: FXS1701Q1PU) a WS-C6509-V-E (sn: FXS1701Q1Q5).
!!! minimálně 5 slotů na karty periferií/modulů
!!! minimálně 2 sloty na karty supervisorů
- výška 10 RU
- plná podpora a kompatibilita s kartami WS-X6904-40G-2T, WS-X6908-10G-2T, WS-X6816-10G-2T, WS-X6816-10T-2T, WS-X6848-SFP-2T, WS-X6824-SFP-2T, WS-X6848-TX-2T, VS-S2T-10G
!!! osazeno minimálně 2 zdroji 3000 W s možností rozšíření až na 4 zdroje 3000 W vyměnitelné za chodu v redundanci N+1
- osazeno ventilátory vyměnitelné za chodu zajišťující funkčnost i při výpadku (redundance N+1)
!!! kapacita na slot alespoň 850 Gbit/s
!!! kapacita šasi alespoň 10 Tb/s
- podpora MPLS s HW akcelerací</t>
  </si>
  <si>
    <t>Záruční podmínky:</t>
  </si>
  <si>
    <t>Supervisor aktivního prvku</t>
  </si>
  <si>
    <t>http://notebooky.heureka.cz/hp-probook-4330s-xx977ea/</t>
  </si>
  <si>
    <t>Supervisor aktivního prvku bez hardwarových a softwarových omezení plně kompatibilní se směrovači uvedenými v předchozím požadavku.
- osazeno 2 ks originálni X2 moduly
- osazeno 2 ks originálními SFP+ moduly
!!! minimální propustnost přepínacího subsystému 2 Tb/s
!!! IPv4 routing hardwarově minimálně 720 Mp/s
!!! IPv6 routing hardwarově minimálně 390 Mp/s
!!! L2 přepínání hardwarově minimálně 720 Mp/s
- podpora MPLS a VPLS s HW akcelerací
!!! podpora minimálně 4.000 VLAN
!!! minimálně 128.000 MAC adres v adresní tabulce
- NVRAM minimálně 4 MB
!!! nejméně 3 × SFP 1 Gb/s port
!!! nejméně 2 × 10 Gb/s X2 port
!!! nejméně 1 × 10/100/1000 port (konzolový) pro řízení
- podpora NetFlow v9 (nebo IPFIX RFC 3917, RFC 3955) a Flexible NetFlow (nebo funkčně ekvivalentní) pro IPv4 i IPv6
- podpora TCP příznaků (TCP flag) při definici "flow" v NetFlow nebo v funkčně ekvivalentním mechanismu
- interpretace uživatelských CLI a TCL skriptů a jejich aktivace asynchronní událostí v systému zařízení
- možnost měření a ovládání spotřeby energie připojených koncových zařízení</t>
  </si>
  <si>
    <t>operační systém supervisoru</t>
  </si>
  <si>
    <t>Modul 48x 1GE SFP s lokálním přepínáním</t>
  </si>
  <si>
    <r>
      <t xml:space="preserve">SFP karta aktivního prvku plně kompatibilní s páteřními směrovači uvedenými k pořadavku "Skříň aktivního prvku včetně zdrojů"
</t>
    </r>
    <r>
      <rPr>
        <sz val="9"/>
        <rFont val="Calibri"/>
        <family val="2"/>
      </rPr>
      <t>- plná hardwarová i softwarová kompatibilita s hardware v požadavku "Supervisor aktivního prvku"
- podpora lokálního přepínání přímo na kartě
!!! lokální přepínání o výkonu minimálně 60 Mpps pro IPv4
!!! lokální přepínání o výkonu minimálně 30 Mpps pro IPv6
!!! nejméně 48 × SFP port 1 Gb/s</t>
    </r>
  </si>
  <si>
    <t>SFP tranciever 1000 BASE-SX</t>
  </si>
  <si>
    <t>SFP tranciever 1000 BASE-SX OEM plně kompatibilní s páteřními směrovači uvedenými k požadavku "Skříň aktivního prvku včetně zdrojů" a kartou uvedenou v požadavku "Modul 48x 1GE SFP s lokálním přepínáním"
- rychlost nejméně 1 Gb/s</t>
  </si>
  <si>
    <t>SFP tranciever 1000 BASE-LX</t>
  </si>
  <si>
    <t>SFP tranciever 1000 BASE-LX OEM plně kompatibilní s páteřními směrovači uvedenými k požadavku "Skříň aktivního prvku včetně zdrojů" a kartou uvedenou v požadavku "Modul 48x 1GE SFP s lokálním přepínáním"
- rychlost nejméně 1 Gb/s</t>
  </si>
  <si>
    <t>Optický patchkabel LC/LC MM 2 m</t>
  </si>
  <si>
    <t>Optický patchkabel LC/LC
- multimode 
- 62.5/125 síla vlákna 
- rychlost až 1Gbit/s 
- délka 2 m</t>
  </si>
  <si>
    <t>Optický patchkabel LC/LC SM 2 m</t>
  </si>
  <si>
    <t>Optický patchkabel LC/LC
- singlemode 
- 09/125 µ síla vlákna 
- rychlost až 1Gbit/s 
- délka 2 m</t>
  </si>
  <si>
    <t>Síťový modul</t>
  </si>
  <si>
    <t>Síťový modul plně kopmatibilní se směrovačem WS-C3750X-24S-E.
- možnost osazení nejméně 2 porty pro osazení SFP+ 10GbE nebo 4 porty SFP 1GbE
- rychlost nejméně 2 × 10 Gb/s nebo 4 × 1 Gb/s</t>
  </si>
  <si>
    <t>Přístupový bod bezdrátové sítě typ A</t>
  </si>
  <si>
    <t>Přístupový bod bezdrátové sítě bez softwarových i hardwarových omezení s centralizovaným řešením Zadavatele, provozované na kotrolérech typu AIR-CT5508-K9.
- podpora rádiového pásma 2,4 a 5 GHz
- podpora standardů IEEE 802.11a/b/g/n
- podpora alespoň 3×4 MIMO, 3 prostorové streamy
!!! minimálně 8 inzerovaných SSID
- detekce a monitorování problémů WLAN
- podpora přepojení klientů z pásma 2,4 GHz do pásma 5 GHz
- integrované antény součástí přístupového bodu pro obě pásma
- možnost uzamčení k okolním pevným částem
- ethernetové rozhraní 10/100/1000 Mb/s 
- podpora PoE napájení dle standardu IEEE 802.3af
- podpora seriové konzole, Telnet a SSH</t>
  </si>
  <si>
    <t>Přístupový bod bezdrátové sítě typ B</t>
  </si>
  <si>
    <t>Přístupový bod bezdrátové sítě bez softwarových i hardwarových omezení s centralizovaným řešením Zadavatele, provozované na kotrolérech typu AIR-CT5508-K9.
- podpora rádiového pásma 2,4 a 5 GHz
- podpora standardů IEEE 802.11a/b/g/n
- podpora alespoň 3×3 MIMO, 2 prostorové streamy
!!! minimálně 8 inzerovaných SSID
- detekce a monitorování problémů WLAN
- podpora přepojení klientů z pásma 2,4 GHz do pásma 5 GHz
- integrované antény součástí přístupového bodu pro obě pásma
- možnost uzamčení k okolním pevným částem
- ethernetové rozhraní 10/100/1000 Mb/s 
- podpora PoE napájení dle standardu IEEE 802.3af
- podpora seriové konzole, Telnet a SSH</t>
  </si>
  <si>
    <r>
      <t xml:space="preserve">Celková cena </t>
    </r>
    <r>
      <rPr>
        <b/>
        <sz val="10"/>
        <color indexed="8"/>
        <rFont val="Calibri"/>
        <family val="2"/>
      </rPr>
      <t>bez DPH:</t>
    </r>
  </si>
  <si>
    <r>
      <t xml:space="preserve">Celková cena </t>
    </r>
    <r>
      <rPr>
        <b/>
        <sz val="10"/>
        <color indexed="8"/>
        <rFont val="Calibri"/>
        <family val="2"/>
      </rPr>
      <t>s DPH:</t>
    </r>
  </si>
  <si>
    <t>Požadavky Zadavatele na záruku a technickou podporu</t>
  </si>
  <si>
    <t xml:space="preserve">*     Uchazeč poskytne Zadavateli  po dobu trváni podpory všechny relevantní SW releases a verze SW nabízené  výrobcem tak, aby dodané řešení vyhovovalo 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stavených výrobcem zařízení. </t>
  </si>
  <si>
    <t>*     Uchazeč je povinen zajistit dostupnost náhradních dílů od výrobce a dostupnost vlastní podpory pro dodané řešení za uvedených podmínek specifikovaných Zadavatelem.</t>
  </si>
  <si>
    <t>*     Podporu a dostupnost náhradních dílů Zadavatel požaduje po dobu min. 3 let.</t>
  </si>
  <si>
    <t>*     Uchazeč je povinen Zadavateli poskytovat službu telefonické pomoci (Hot-line) a to nepřetržitě 24 hodin denně, při řešení problémů a závad, které se vyskytnou na zařízeních obsažených v dodávce.</t>
  </si>
  <si>
    <t>*     Cena za první rok uvedené podpory bude součástí ceny dodávky zařízení.</t>
  </si>
  <si>
    <t xml:space="preserve">*     Uchazeč je po dobu záruky povinen 2× ročně provést preventivní servisní prohlídku dodaných dílů v sídle Zadavatele. Součástí této prohlídky bude kontrola funkčnosti, otestování a vyčištění. </t>
  </si>
  <si>
    <t>*     Uchazeč zajistí seznámení zástupců Zadavatele a jejich proškolení pro práci s nástroji pro centrální správu, s funkcemi administrátorského přístupu k nástrojům jednotlivých funkcí, se zabezpečeným přístupem pro vzdálenou správu jednotlivých komponent (https, ssh), s grafickým rozhraním pro správu jednotlivých komponent řešení, s nástroji pro hromadné a dávkové konfigurace a s nástroji pro monitorování technických parametrů systému.</t>
  </si>
  <si>
    <t xml:space="preserve">*     Všechna dodaná síťová zřízení musí být 100% kompatibilní se zařízením používaným v současné době a odpovídat užívaným standardům Zadavatele. </t>
  </si>
  <si>
    <t>*     Uchazeč je povinen s dodávkou doložit oficiální potvrzení zastoupení výrobce o určení dodávaného HW (seznamu sériových čísel dodávaných zařízení) pro český trh a koncového zákazníka Mendelova univerzita v Brně, pokud o to Zadavatel požádá. Zadavatel požaduje originální a nové zařízení, licencované ve jménu zákazníka tak, aby bylo možné eskalovat případné závady na technickou podporu výrobce.</t>
  </si>
  <si>
    <t>*     Uchazeč je povinnen poskytnout součinnost při zahoření všech prvků a hardwarovém osazování a propojení modulárních aktivních prvků do stávajících technologií. Součinností se rozumí doručení zboží na adresu Zadavatele a osobní účast při instalaci. Zadavatel požaduje, aby před dodáním všechna zařízení byla  Uchazečem vyzkoušena v provozu po dobu alespoň 24 hod.</t>
  </si>
  <si>
    <t xml:space="preserve">*     Uchazeč je povinen Zadavateli zajistit odstranění závady na dodaných dílech a zařízeních, a to takto:
      - nepřetržitě v pracovní dny v čase od 8:00 do 16:00 h,
      - zahájení servisních prácí na zařízení do maximálně 24 hodin od nahlášení závady,
      - zajistí odstranění závady nejpozději do 2 pracovních dnů od nahlášení závady,
      - v případě, že závadu nelze ve výše uvedeném termínu odstranit zajistí poskytovatel náhradní řešení, například výměnou prvku za jiný.
      V případě nedodržení uvedených podmínek je Uchazeč povinen zaplatit Zadavateli smluvní pokutu ve výši 1.000 Kč za každou hodinu zprodlení. </t>
  </si>
  <si>
    <t>Příloha D_Technické podmínky</t>
  </si>
  <si>
    <t>minimálně 2 roky za podmínek - viz. list Záruční servis</t>
  </si>
  <si>
    <t>*     Uchazeč je povinen doložit, že v případě závady na dodaných zařízeních, kterou není Uchazeč schopen sám odstranit je možné tuto závadu eskalovat přímo k výrobci zařízení.  Zároveň je Uchazeč povinen zajistit Zadavateli přistup k dokumentaci výrobce zařízení a znalostní bázi, kterou výrobce v rámci své podpory poskytuje.</t>
  </si>
  <si>
    <t>stávající operační systém supervisoru je typu S2TAEK9N-12250SY Cisco CAT6000-VS-S2T IOS ADVANENTERPRISE SERVICES NPE
- dodaný operační systém musí splňovat plnou kompatibilitu se současně používaným operačním systémem supervisoru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</si>
</sst>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Alignment="1">
      <alignment horizontal="right"/>
      <protection/>
    </xf>
    <xf numFmtId="0" fontId="22" fillId="0" borderId="0" xfId="46" applyFont="1" applyBorder="1" applyAlignment="1">
      <alignment horizontal="left" vertical="top"/>
      <protection/>
    </xf>
    <xf numFmtId="0" fontId="22" fillId="0" borderId="0" xfId="46" applyFont="1">
      <alignment/>
      <protection/>
    </xf>
    <xf numFmtId="0" fontId="45" fillId="0" borderId="0" xfId="46" applyFont="1">
      <alignment/>
      <protection/>
    </xf>
    <xf numFmtId="0" fontId="46" fillId="0" borderId="0" xfId="46" applyFont="1">
      <alignment/>
      <protection/>
    </xf>
    <xf numFmtId="0" fontId="4" fillId="13" borderId="10" xfId="46" applyFont="1" applyFill="1" applyBorder="1">
      <alignment/>
      <protection/>
    </xf>
    <xf numFmtId="0" fontId="25" fillId="0" borderId="11" xfId="46" applyFont="1" applyBorder="1">
      <alignment/>
      <protection/>
    </xf>
    <xf numFmtId="0" fontId="4" fillId="0" borderId="11" xfId="46" applyFont="1" applyBorder="1" applyAlignment="1">
      <alignment horizontal="left" vertical="center" wrapText="1"/>
      <protection/>
    </xf>
    <xf numFmtId="0" fontId="25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0" fontId="25" fillId="0" borderId="14" xfId="46" applyFont="1" applyBorder="1" applyAlignment="1">
      <alignment vertical="top" wrapText="1"/>
      <protection/>
    </xf>
    <xf numFmtId="0" fontId="25" fillId="13" borderId="15" xfId="46" applyFont="1" applyFill="1" applyBorder="1" applyAlignment="1">
      <alignment horizontal="center"/>
      <protection/>
    </xf>
    <xf numFmtId="0" fontId="4" fillId="13" borderId="10" xfId="46" applyFont="1" applyFill="1" applyBorder="1" applyAlignment="1">
      <alignment horizontal="left" vertical="center" wrapText="1"/>
      <protection/>
    </xf>
    <xf numFmtId="0" fontId="25" fillId="0" borderId="11" xfId="46" applyFont="1" applyBorder="1" applyAlignment="1">
      <alignment horizontal="left" vertical="center" wrapText="1"/>
      <protection/>
    </xf>
    <xf numFmtId="0" fontId="25" fillId="0" borderId="0" xfId="46" applyFont="1" applyBorder="1" applyAlignment="1">
      <alignment vertical="top" wrapText="1"/>
      <protection/>
    </xf>
    <xf numFmtId="0" fontId="4" fillId="0" borderId="0" xfId="46" applyFont="1" applyBorder="1" applyAlignment="1">
      <alignment horizontal="left"/>
      <protection/>
    </xf>
    <xf numFmtId="164" fontId="22" fillId="0" borderId="0" xfId="46" applyNumberFormat="1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6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4" fillId="0" borderId="18" xfId="46" applyFont="1" applyBorder="1" applyAlignment="1">
      <alignment horizontal="left" vertical="center" wrapText="1"/>
      <protection/>
    </xf>
    <xf numFmtId="0" fontId="4" fillId="0" borderId="19" xfId="46" applyFont="1" applyBorder="1" applyAlignment="1">
      <alignment horizontal="left" vertical="center"/>
      <protection/>
    </xf>
    <xf numFmtId="0" fontId="22" fillId="0" borderId="0" xfId="46" applyFont="1" applyAlignment="1">
      <alignment horizontal="left" vertical="center"/>
      <protection/>
    </xf>
    <xf numFmtId="0" fontId="25" fillId="0" borderId="20" xfId="46" applyFont="1" applyBorder="1" applyAlignment="1">
      <alignment horizontal="center"/>
      <protection/>
    </xf>
    <xf numFmtId="6" fontId="25" fillId="0" borderId="20" xfId="46" applyNumberFormat="1" applyFont="1" applyBorder="1" applyAlignment="1">
      <alignment horizontal="center"/>
      <protection/>
    </xf>
    <xf numFmtId="6" fontId="25" fillId="0" borderId="21" xfId="46" applyNumberFormat="1" applyFont="1" applyBorder="1" applyAlignment="1">
      <alignment horizontal="center"/>
      <protection/>
    </xf>
    <xf numFmtId="0" fontId="4" fillId="0" borderId="22" xfId="46" applyNumberFormat="1" applyFont="1" applyBorder="1" applyAlignment="1">
      <alignment horizontal="left" vertical="top" wrapText="1"/>
      <protection/>
    </xf>
    <xf numFmtId="0" fontId="2" fillId="0" borderId="23" xfId="46" applyNumberFormat="1" applyBorder="1">
      <alignment/>
      <protection/>
    </xf>
    <xf numFmtId="0" fontId="2" fillId="0" borderId="24" xfId="46" applyNumberFormat="1" applyBorder="1">
      <alignment/>
      <protection/>
    </xf>
    <xf numFmtId="0" fontId="2" fillId="0" borderId="25" xfId="46" applyNumberFormat="1" applyBorder="1">
      <alignment/>
      <protection/>
    </xf>
    <xf numFmtId="0" fontId="2" fillId="0" borderId="26" xfId="46" applyNumberFormat="1" applyBorder="1">
      <alignment/>
      <protection/>
    </xf>
    <xf numFmtId="0" fontId="2" fillId="0" borderId="27" xfId="46" applyNumberFormat="1" applyBorder="1">
      <alignment/>
      <protection/>
    </xf>
    <xf numFmtId="0" fontId="25" fillId="13" borderId="15" xfId="46" applyFont="1" applyFill="1" applyBorder="1" applyAlignment="1">
      <alignment horizontal="center"/>
      <protection/>
    </xf>
    <xf numFmtId="0" fontId="4" fillId="0" borderId="22" xfId="46" applyFont="1" applyBorder="1" applyAlignment="1">
      <alignment horizontal="left" vertical="top" wrapText="1"/>
      <protection/>
    </xf>
    <xf numFmtId="0" fontId="2" fillId="0" borderId="23" xfId="46" applyBorder="1">
      <alignment/>
      <protection/>
    </xf>
    <xf numFmtId="0" fontId="2" fillId="0" borderId="24" xfId="46" applyBorder="1">
      <alignment/>
      <protection/>
    </xf>
    <xf numFmtId="0" fontId="2" fillId="0" borderId="25" xfId="46" applyBorder="1">
      <alignment/>
      <protection/>
    </xf>
    <xf numFmtId="0" fontId="4" fillId="0" borderId="22" xfId="46" applyFont="1" applyFill="1" applyBorder="1" applyAlignment="1">
      <alignment horizontal="left" vertical="top" wrapText="1"/>
      <protection/>
    </xf>
    <xf numFmtId="0" fontId="4" fillId="0" borderId="23" xfId="46" applyFont="1" applyFill="1" applyBorder="1" applyAlignment="1">
      <alignment horizontal="left" vertical="top"/>
      <protection/>
    </xf>
    <xf numFmtId="0" fontId="4" fillId="0" borderId="24" xfId="46" applyFont="1" applyFill="1" applyBorder="1" applyAlignment="1">
      <alignment horizontal="left" vertical="top"/>
      <protection/>
    </xf>
    <xf numFmtId="0" fontId="4" fillId="0" borderId="25" xfId="46" applyFont="1" applyFill="1" applyBorder="1" applyAlignment="1">
      <alignment horizontal="left" vertical="top"/>
      <protection/>
    </xf>
    <xf numFmtId="0" fontId="22" fillId="0" borderId="0" xfId="46" applyFont="1" applyBorder="1" applyAlignment="1">
      <alignment horizontal="left" vertical="center"/>
      <protection/>
    </xf>
    <xf numFmtId="0" fontId="28" fillId="0" borderId="0" xfId="46" applyFont="1" applyAlignment="1">
      <alignment horizontal="left" vertical="center"/>
      <protection/>
    </xf>
    <xf numFmtId="0" fontId="2" fillId="0" borderId="0" xfId="46">
      <alignment/>
      <protection/>
    </xf>
    <xf numFmtId="0" fontId="28" fillId="0" borderId="0" xfId="46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view="pageLayout" workbookViewId="0" topLeftCell="A1">
      <selection activeCell="B62" sqref="B62:C62"/>
    </sheetView>
  </sheetViews>
  <sheetFormatPr defaultColWidth="9.140625" defaultRowHeight="15"/>
  <cols>
    <col min="1" max="1" width="31.28125" style="1" customWidth="1"/>
    <col min="2" max="2" width="15.7109375" style="1" customWidth="1"/>
    <col min="3" max="3" width="48.00390625" style="1" customWidth="1"/>
    <col min="4" max="4" width="0" style="1" hidden="1" customWidth="1"/>
    <col min="5" max="16384" width="9.140625" style="1" customWidth="1"/>
  </cols>
  <sheetData>
    <row r="1" spans="1:6" ht="12.75">
      <c r="A1" s="1" t="s">
        <v>52</v>
      </c>
      <c r="C1" s="2"/>
      <c r="F1" s="2"/>
    </row>
    <row r="2" ht="13.5" customHeight="1"/>
    <row r="3" spans="1:3" ht="12.75" customHeight="1">
      <c r="A3" s="3" t="s">
        <v>0</v>
      </c>
      <c r="B3" s="46" t="s">
        <v>1</v>
      </c>
      <c r="C3" s="46"/>
    </row>
    <row r="4" spans="1:3" ht="12.75">
      <c r="A4" s="4" t="s">
        <v>2</v>
      </c>
      <c r="B4" s="47" t="s">
        <v>3</v>
      </c>
      <c r="C4" s="47"/>
    </row>
    <row r="5" spans="1:3" ht="12.75">
      <c r="A5" s="4" t="s">
        <v>4</v>
      </c>
      <c r="B5" s="48" t="s">
        <v>5</v>
      </c>
      <c r="C5" s="48"/>
    </row>
    <row r="6" ht="12.75">
      <c r="A6" s="4"/>
    </row>
    <row r="7" spans="1:3" ht="60" customHeight="1">
      <c r="A7" s="49" t="s">
        <v>6</v>
      </c>
      <c r="B7" s="50"/>
      <c r="C7" s="50"/>
    </row>
    <row r="8" s="6" customFormat="1" ht="12.75">
      <c r="A8" s="5"/>
    </row>
    <row r="9" ht="13.5" thickBot="1">
      <c r="A9" s="4"/>
    </row>
    <row r="10" spans="1:3" ht="12.75">
      <c r="A10" s="7"/>
      <c r="B10" s="37" t="s">
        <v>7</v>
      </c>
      <c r="C10" s="37"/>
    </row>
    <row r="11" spans="1:3" ht="12.75">
      <c r="A11" s="8" t="s">
        <v>8</v>
      </c>
      <c r="B11" s="28" t="s">
        <v>9</v>
      </c>
      <c r="C11" s="28"/>
    </row>
    <row r="12" spans="1:3" ht="12.75">
      <c r="A12" s="9" t="s">
        <v>10</v>
      </c>
      <c r="B12" s="28">
        <v>1</v>
      </c>
      <c r="C12" s="28"/>
    </row>
    <row r="13" spans="1:3" ht="12.75" customHeight="1">
      <c r="A13" s="9" t="s">
        <v>11</v>
      </c>
      <c r="B13" s="29">
        <v>160000</v>
      </c>
      <c r="C13" s="29"/>
    </row>
    <row r="14" spans="1:3" ht="12.75" customHeight="1">
      <c r="A14" s="9" t="s">
        <v>12</v>
      </c>
      <c r="B14" s="30">
        <f>B13*1.21</f>
        <v>193600</v>
      </c>
      <c r="C14" s="29"/>
    </row>
    <row r="15" spans="1:3" ht="12.75">
      <c r="A15" s="9" t="s">
        <v>13</v>
      </c>
      <c r="B15" s="29">
        <f>B13*B12</f>
        <v>160000</v>
      </c>
      <c r="C15" s="29"/>
    </row>
    <row r="16" spans="1:3" ht="12.75">
      <c r="A16" s="9" t="s">
        <v>14</v>
      </c>
      <c r="B16" s="30">
        <f>B14*B12</f>
        <v>193600</v>
      </c>
      <c r="C16" s="29"/>
    </row>
    <row r="17" spans="1:3" ht="12.75" customHeight="1">
      <c r="A17" s="10" t="s">
        <v>15</v>
      </c>
      <c r="B17" s="31" t="s">
        <v>16</v>
      </c>
      <c r="C17" s="32"/>
    </row>
    <row r="18" spans="1:3" ht="12.75">
      <c r="A18" s="11"/>
      <c r="B18" s="33"/>
      <c r="C18" s="34"/>
    </row>
    <row r="19" spans="1:3" ht="12.75">
      <c r="A19" s="11"/>
      <c r="B19" s="33"/>
      <c r="C19" s="34"/>
    </row>
    <row r="20" spans="1:3" ht="12.75">
      <c r="A20" s="11"/>
      <c r="B20" s="33"/>
      <c r="C20" s="34"/>
    </row>
    <row r="21" spans="1:3" ht="12.75">
      <c r="A21" s="11"/>
      <c r="B21" s="33"/>
      <c r="C21" s="34"/>
    </row>
    <row r="22" spans="1:3" ht="12.75">
      <c r="A22" s="11"/>
      <c r="B22" s="33"/>
      <c r="C22" s="34"/>
    </row>
    <row r="23" spans="1:3" ht="12.75">
      <c r="A23" s="11"/>
      <c r="B23" s="33"/>
      <c r="C23" s="34"/>
    </row>
    <row r="24" spans="1:3" ht="12.75">
      <c r="A24" s="11"/>
      <c r="B24" s="33"/>
      <c r="C24" s="34"/>
    </row>
    <row r="25" spans="1:3" ht="12.75">
      <c r="A25" s="11"/>
      <c r="B25" s="33"/>
      <c r="C25" s="34"/>
    </row>
    <row r="26" spans="1:3" ht="12.75">
      <c r="A26" s="11"/>
      <c r="B26" s="33"/>
      <c r="C26" s="34"/>
    </row>
    <row r="27" spans="1:3" ht="12.75">
      <c r="A27" s="11"/>
      <c r="B27" s="33"/>
      <c r="C27" s="34"/>
    </row>
    <row r="28" spans="1:3" ht="60.75" customHeight="1">
      <c r="A28" s="11"/>
      <c r="B28" s="35"/>
      <c r="C28" s="36"/>
    </row>
    <row r="29" spans="1:5" ht="24" customHeight="1" thickBot="1">
      <c r="A29" s="12" t="s">
        <v>17</v>
      </c>
      <c r="B29" s="25" t="s">
        <v>53</v>
      </c>
      <c r="C29" s="26"/>
      <c r="E29" s="6"/>
    </row>
    <row r="30" spans="1:4" ht="12.75">
      <c r="A30" s="7"/>
      <c r="B30" s="37" t="s">
        <v>7</v>
      </c>
      <c r="C30" s="37"/>
      <c r="D30" s="13"/>
    </row>
    <row r="31" spans="1:4" ht="12.75">
      <c r="A31" s="8" t="s">
        <v>8</v>
      </c>
      <c r="B31" s="28" t="s">
        <v>18</v>
      </c>
      <c r="C31" s="28"/>
      <c r="D31" s="1" t="s">
        <v>19</v>
      </c>
    </row>
    <row r="32" spans="1:3" ht="12.75">
      <c r="A32" s="9" t="s">
        <v>10</v>
      </c>
      <c r="B32" s="28">
        <v>1</v>
      </c>
      <c r="C32" s="28"/>
    </row>
    <row r="33" spans="1:3" ht="13.5" customHeight="1">
      <c r="A33" s="9" t="s">
        <v>11</v>
      </c>
      <c r="B33" s="29">
        <v>400000</v>
      </c>
      <c r="C33" s="29"/>
    </row>
    <row r="34" spans="1:3" ht="13.5" customHeight="1">
      <c r="A34" s="9" t="s">
        <v>12</v>
      </c>
      <c r="B34" s="30">
        <f>B33*1.21</f>
        <v>484000</v>
      </c>
      <c r="C34" s="29"/>
    </row>
    <row r="35" spans="1:3" ht="12.75">
      <c r="A35" s="9" t="s">
        <v>13</v>
      </c>
      <c r="B35" s="29">
        <f>B33*B32</f>
        <v>400000</v>
      </c>
      <c r="C35" s="29"/>
    </row>
    <row r="36" spans="1:3" ht="12.75">
      <c r="A36" s="9" t="s">
        <v>14</v>
      </c>
      <c r="B36" s="30">
        <f>B34*B32</f>
        <v>484000</v>
      </c>
      <c r="C36" s="29"/>
    </row>
    <row r="37" spans="1:3" ht="12.75" customHeight="1">
      <c r="A37" s="10" t="s">
        <v>15</v>
      </c>
      <c r="B37" s="31" t="s">
        <v>20</v>
      </c>
      <c r="C37" s="32"/>
    </row>
    <row r="38" spans="1:3" ht="12.75">
      <c r="A38" s="11"/>
      <c r="B38" s="33"/>
      <c r="C38" s="34"/>
    </row>
    <row r="39" spans="1:3" ht="12.75">
      <c r="A39" s="11"/>
      <c r="B39" s="33"/>
      <c r="C39" s="34"/>
    </row>
    <row r="40" spans="1:3" ht="12.75">
      <c r="A40" s="11"/>
      <c r="B40" s="33"/>
      <c r="C40" s="34"/>
    </row>
    <row r="41" spans="1:3" ht="12.75">
      <c r="A41" s="11"/>
      <c r="B41" s="33"/>
      <c r="C41" s="34"/>
    </row>
    <row r="42" spans="1:3" ht="12.75">
      <c r="A42" s="11"/>
      <c r="B42" s="33"/>
      <c r="C42" s="34"/>
    </row>
    <row r="43" spans="1:3" ht="12.75">
      <c r="A43" s="11"/>
      <c r="B43" s="33"/>
      <c r="C43" s="34"/>
    </row>
    <row r="44" spans="1:3" ht="12.75">
      <c r="A44" s="11"/>
      <c r="B44" s="33"/>
      <c r="C44" s="34"/>
    </row>
    <row r="45" spans="1:3" ht="12.75">
      <c r="A45" s="11"/>
      <c r="B45" s="33"/>
      <c r="C45" s="34"/>
    </row>
    <row r="46" spans="1:3" ht="12.75">
      <c r="A46" s="11"/>
      <c r="B46" s="33"/>
      <c r="C46" s="34"/>
    </row>
    <row r="47" spans="1:3" ht="12.75">
      <c r="A47" s="11"/>
      <c r="B47" s="33"/>
      <c r="C47" s="34"/>
    </row>
    <row r="48" spans="1:3" ht="141" customHeight="1">
      <c r="A48" s="11"/>
      <c r="B48" s="35"/>
      <c r="C48" s="36"/>
    </row>
    <row r="49" spans="1:5" ht="24" customHeight="1" thickBot="1">
      <c r="A49" s="12" t="s">
        <v>17</v>
      </c>
      <c r="B49" s="25" t="s">
        <v>53</v>
      </c>
      <c r="C49" s="26"/>
      <c r="E49" s="6"/>
    </row>
    <row r="50" spans="1:3" ht="12.75">
      <c r="A50" s="14"/>
      <c r="B50" s="37" t="s">
        <v>7</v>
      </c>
      <c r="C50" s="37"/>
    </row>
    <row r="51" spans="1:3" ht="12.75">
      <c r="A51" s="15" t="s">
        <v>8</v>
      </c>
      <c r="B51" s="28" t="s">
        <v>21</v>
      </c>
      <c r="C51" s="28"/>
    </row>
    <row r="52" spans="1:3" ht="12.75">
      <c r="A52" s="9" t="s">
        <v>10</v>
      </c>
      <c r="B52" s="28">
        <v>1</v>
      </c>
      <c r="C52" s="28"/>
    </row>
    <row r="53" spans="1:3" ht="12" customHeight="1">
      <c r="A53" s="9" t="s">
        <v>11</v>
      </c>
      <c r="B53" s="29">
        <v>80000</v>
      </c>
      <c r="C53" s="29"/>
    </row>
    <row r="54" spans="1:3" ht="12" customHeight="1">
      <c r="A54" s="9" t="s">
        <v>12</v>
      </c>
      <c r="B54" s="30">
        <f>B53*1.21</f>
        <v>96800</v>
      </c>
      <c r="C54" s="29"/>
    </row>
    <row r="55" spans="1:3" ht="12.75" customHeight="1">
      <c r="A55" s="9" t="s">
        <v>13</v>
      </c>
      <c r="B55" s="29">
        <f>B53</f>
        <v>80000</v>
      </c>
      <c r="C55" s="29"/>
    </row>
    <row r="56" spans="1:3" ht="12.75">
      <c r="A56" s="9" t="s">
        <v>14</v>
      </c>
      <c r="B56" s="30">
        <f>B54</f>
        <v>96800</v>
      </c>
      <c r="C56" s="29"/>
    </row>
    <row r="57" spans="1:3" ht="12.75">
      <c r="A57" s="10" t="s">
        <v>15</v>
      </c>
      <c r="B57" s="42" t="s">
        <v>55</v>
      </c>
      <c r="C57" s="43"/>
    </row>
    <row r="58" spans="1:3" ht="12.75">
      <c r="A58" s="11"/>
      <c r="B58" s="44"/>
      <c r="C58" s="45"/>
    </row>
    <row r="59" spans="1:3" ht="12.75">
      <c r="A59" s="11"/>
      <c r="B59" s="44"/>
      <c r="C59" s="45"/>
    </row>
    <row r="60" spans="1:3" ht="12.75">
      <c r="A60" s="11"/>
      <c r="B60" s="44"/>
      <c r="C60" s="45"/>
    </row>
    <row r="61" spans="1:3" ht="6.75" customHeight="1">
      <c r="A61" s="11"/>
      <c r="B61" s="44"/>
      <c r="C61" s="45"/>
    </row>
    <row r="62" spans="1:5" ht="24" customHeight="1" thickBot="1">
      <c r="A62" s="12" t="s">
        <v>17</v>
      </c>
      <c r="B62" s="25" t="s">
        <v>53</v>
      </c>
      <c r="C62" s="26"/>
      <c r="E62" s="6"/>
    </row>
    <row r="63" spans="1:3" ht="12.75" customHeight="1">
      <c r="A63" s="14"/>
      <c r="B63" s="37" t="s">
        <v>7</v>
      </c>
      <c r="C63" s="37"/>
    </row>
    <row r="64" spans="1:3" ht="12.75" customHeight="1">
      <c r="A64" s="15" t="s">
        <v>8</v>
      </c>
      <c r="B64" s="28" t="s">
        <v>22</v>
      </c>
      <c r="C64" s="28"/>
    </row>
    <row r="65" spans="1:3" ht="12.75" customHeight="1">
      <c r="A65" s="9" t="s">
        <v>10</v>
      </c>
      <c r="B65" s="28">
        <v>1</v>
      </c>
      <c r="C65" s="28"/>
    </row>
    <row r="66" spans="1:3" ht="12.75" customHeight="1">
      <c r="A66" s="9" t="s">
        <v>11</v>
      </c>
      <c r="B66" s="29">
        <v>290000</v>
      </c>
      <c r="C66" s="29"/>
    </row>
    <row r="67" spans="1:3" ht="12.75" customHeight="1">
      <c r="A67" s="9" t="s">
        <v>12</v>
      </c>
      <c r="B67" s="30">
        <f>B66*1.21</f>
        <v>350900</v>
      </c>
      <c r="C67" s="29"/>
    </row>
    <row r="68" spans="1:3" ht="12.75" customHeight="1">
      <c r="A68" s="9" t="s">
        <v>13</v>
      </c>
      <c r="B68" s="29">
        <f>B66</f>
        <v>290000</v>
      </c>
      <c r="C68" s="29"/>
    </row>
    <row r="69" spans="1:3" ht="12.75" customHeight="1">
      <c r="A69" s="9" t="s">
        <v>14</v>
      </c>
      <c r="B69" s="30">
        <f>B67</f>
        <v>350900</v>
      </c>
      <c r="C69" s="29"/>
    </row>
    <row r="70" spans="1:3" ht="12.75" customHeight="1">
      <c r="A70" s="10" t="s">
        <v>15</v>
      </c>
      <c r="B70" s="38" t="s">
        <v>23</v>
      </c>
      <c r="C70" s="39"/>
    </row>
    <row r="71" spans="1:3" ht="12.75" customHeight="1">
      <c r="A71" s="11"/>
      <c r="B71" s="40"/>
      <c r="C71" s="41"/>
    </row>
    <row r="72" spans="1:3" ht="12.75" customHeight="1">
      <c r="A72" s="11"/>
      <c r="B72" s="40"/>
      <c r="C72" s="41"/>
    </row>
    <row r="73" spans="1:3" ht="63" customHeight="1">
      <c r="A73" s="11"/>
      <c r="B73" s="40"/>
      <c r="C73" s="41"/>
    </row>
    <row r="74" spans="1:3" ht="24" customHeight="1" thickBot="1">
      <c r="A74" s="12" t="s">
        <v>17</v>
      </c>
      <c r="B74" s="25" t="s">
        <v>53</v>
      </c>
      <c r="C74" s="26"/>
    </row>
    <row r="75" spans="1:3" ht="12.75" customHeight="1">
      <c r="A75" s="14"/>
      <c r="B75" s="37" t="s">
        <v>7</v>
      </c>
      <c r="C75" s="37"/>
    </row>
    <row r="76" spans="1:3" ht="12.75" customHeight="1">
      <c r="A76" s="15" t="s">
        <v>8</v>
      </c>
      <c r="B76" s="28" t="s">
        <v>24</v>
      </c>
      <c r="C76" s="28"/>
    </row>
    <row r="77" spans="1:3" ht="12.75" customHeight="1">
      <c r="A77" s="9" t="s">
        <v>10</v>
      </c>
      <c r="B77" s="28">
        <v>60</v>
      </c>
      <c r="C77" s="28"/>
    </row>
    <row r="78" spans="1:3" ht="13.5" customHeight="1">
      <c r="A78" s="9" t="s">
        <v>11</v>
      </c>
      <c r="B78" s="29">
        <v>640</v>
      </c>
      <c r="C78" s="29"/>
    </row>
    <row r="79" spans="1:3" ht="13.5" customHeight="1">
      <c r="A79" s="9" t="s">
        <v>12</v>
      </c>
      <c r="B79" s="30">
        <f>B78*1.21</f>
        <v>774.4</v>
      </c>
      <c r="C79" s="29"/>
    </row>
    <row r="80" spans="1:3" ht="12.75" customHeight="1">
      <c r="A80" s="9" t="s">
        <v>13</v>
      </c>
      <c r="B80" s="29">
        <f>B78*B77</f>
        <v>38400</v>
      </c>
      <c r="C80" s="29"/>
    </row>
    <row r="81" spans="1:3" ht="12.75" customHeight="1">
      <c r="A81" s="9" t="s">
        <v>14</v>
      </c>
      <c r="B81" s="30">
        <f>B79*B77</f>
        <v>46464</v>
      </c>
      <c r="C81" s="29"/>
    </row>
    <row r="82" spans="1:3" ht="12.75" customHeight="1">
      <c r="A82" s="10" t="s">
        <v>15</v>
      </c>
      <c r="B82" s="38" t="s">
        <v>25</v>
      </c>
      <c r="C82" s="39"/>
    </row>
    <row r="83" spans="1:3" ht="12.75" customHeight="1">
      <c r="A83" s="11"/>
      <c r="B83" s="40"/>
      <c r="C83" s="41"/>
    </row>
    <row r="84" spans="1:3" ht="12.75" customHeight="1">
      <c r="A84" s="11"/>
      <c r="B84" s="40"/>
      <c r="C84" s="41"/>
    </row>
    <row r="85" spans="1:3" ht="23.25" customHeight="1">
      <c r="A85" s="11"/>
      <c r="B85" s="40"/>
      <c r="C85" s="41"/>
    </row>
    <row r="86" spans="1:3" ht="12" customHeight="1" thickBot="1">
      <c r="A86" s="12" t="s">
        <v>17</v>
      </c>
      <c r="B86" s="25" t="s">
        <v>53</v>
      </c>
      <c r="C86" s="26"/>
    </row>
    <row r="87" spans="1:3" ht="12.75" customHeight="1">
      <c r="A87" s="14"/>
      <c r="B87" s="37" t="s">
        <v>7</v>
      </c>
      <c r="C87" s="37"/>
    </row>
    <row r="88" spans="1:3" ht="12.75" customHeight="1">
      <c r="A88" s="15" t="s">
        <v>8</v>
      </c>
      <c r="B88" s="28" t="s">
        <v>26</v>
      </c>
      <c r="C88" s="28"/>
    </row>
    <row r="89" spans="1:3" ht="12.75" customHeight="1">
      <c r="A89" s="9" t="s">
        <v>10</v>
      </c>
      <c r="B89" s="28">
        <v>30</v>
      </c>
      <c r="C89" s="28"/>
    </row>
    <row r="90" spans="1:3" ht="11.25" customHeight="1">
      <c r="A90" s="9" t="s">
        <v>11</v>
      </c>
      <c r="B90" s="29">
        <v>680</v>
      </c>
      <c r="C90" s="29"/>
    </row>
    <row r="91" spans="1:3" ht="11.25" customHeight="1">
      <c r="A91" s="9" t="s">
        <v>12</v>
      </c>
      <c r="B91" s="30">
        <f>B90*1.21</f>
        <v>822.8</v>
      </c>
      <c r="C91" s="29"/>
    </row>
    <row r="92" spans="1:3" ht="12.75" customHeight="1">
      <c r="A92" s="9" t="s">
        <v>13</v>
      </c>
      <c r="B92" s="29">
        <f>B90*B89</f>
        <v>20400</v>
      </c>
      <c r="C92" s="29"/>
    </row>
    <row r="93" spans="1:3" ht="12.75" customHeight="1">
      <c r="A93" s="9" t="s">
        <v>14</v>
      </c>
      <c r="B93" s="30">
        <f>B91*B89</f>
        <v>24684</v>
      </c>
      <c r="C93" s="29"/>
    </row>
    <row r="94" spans="1:3" ht="12.75" customHeight="1">
      <c r="A94" s="10" t="s">
        <v>15</v>
      </c>
      <c r="B94" s="38" t="s">
        <v>27</v>
      </c>
      <c r="C94" s="39"/>
    </row>
    <row r="95" spans="1:3" ht="12.75" customHeight="1">
      <c r="A95" s="11"/>
      <c r="B95" s="40"/>
      <c r="C95" s="41"/>
    </row>
    <row r="96" spans="1:3" ht="12.75" customHeight="1">
      <c r="A96" s="11"/>
      <c r="B96" s="40"/>
      <c r="C96" s="41"/>
    </row>
    <row r="97" spans="1:3" ht="18" customHeight="1">
      <c r="A97" s="11"/>
      <c r="B97" s="40"/>
      <c r="C97" s="41"/>
    </row>
    <row r="98" spans="1:3" ht="12.75" customHeight="1" thickBot="1">
      <c r="A98" s="12" t="s">
        <v>17</v>
      </c>
      <c r="B98" s="25" t="s">
        <v>53</v>
      </c>
      <c r="C98" s="26"/>
    </row>
    <row r="99" spans="1:3" ht="12.75" customHeight="1">
      <c r="A99" s="14"/>
      <c r="B99" s="37" t="s">
        <v>7</v>
      </c>
      <c r="C99" s="37"/>
    </row>
    <row r="100" spans="1:3" ht="12.75" customHeight="1">
      <c r="A100" s="15" t="s">
        <v>8</v>
      </c>
      <c r="B100" s="28" t="s">
        <v>28</v>
      </c>
      <c r="C100" s="28"/>
    </row>
    <row r="101" spans="1:3" ht="12.75" customHeight="1">
      <c r="A101" s="9" t="s">
        <v>10</v>
      </c>
      <c r="B101" s="28">
        <v>40</v>
      </c>
      <c r="C101" s="28"/>
    </row>
    <row r="102" spans="1:3" ht="12.75" customHeight="1">
      <c r="A102" s="9" t="s">
        <v>11</v>
      </c>
      <c r="B102" s="29">
        <v>200</v>
      </c>
      <c r="C102" s="29"/>
    </row>
    <row r="103" spans="1:3" ht="12.75" customHeight="1">
      <c r="A103" s="9" t="s">
        <v>12</v>
      </c>
      <c r="B103" s="30">
        <f>B102*1.21</f>
        <v>242</v>
      </c>
      <c r="C103" s="29"/>
    </row>
    <row r="104" spans="1:3" ht="12.75" customHeight="1">
      <c r="A104" s="9" t="s">
        <v>13</v>
      </c>
      <c r="B104" s="29">
        <f>B102*B101</f>
        <v>8000</v>
      </c>
      <c r="C104" s="29"/>
    </row>
    <row r="105" spans="1:3" ht="12.75" customHeight="1">
      <c r="A105" s="9" t="s">
        <v>14</v>
      </c>
      <c r="B105" s="30">
        <f>B103*B101</f>
        <v>9680</v>
      </c>
      <c r="C105" s="29"/>
    </row>
    <row r="106" spans="1:3" ht="12.75" customHeight="1">
      <c r="A106" s="10" t="s">
        <v>15</v>
      </c>
      <c r="B106" s="38" t="s">
        <v>29</v>
      </c>
      <c r="C106" s="39"/>
    </row>
    <row r="107" spans="1:3" ht="12.75" customHeight="1">
      <c r="A107" s="11"/>
      <c r="B107" s="40"/>
      <c r="C107" s="41"/>
    </row>
    <row r="108" spans="1:3" ht="12.75" customHeight="1">
      <c r="A108" s="11"/>
      <c r="B108" s="40"/>
      <c r="C108" s="41"/>
    </row>
    <row r="109" spans="1:3" ht="27" customHeight="1">
      <c r="A109" s="11"/>
      <c r="B109" s="40"/>
      <c r="C109" s="41"/>
    </row>
    <row r="110" spans="1:3" ht="12.75" customHeight="1" thickBot="1">
      <c r="A110" s="12" t="s">
        <v>17</v>
      </c>
      <c r="B110" s="25" t="s">
        <v>53</v>
      </c>
      <c r="C110" s="26"/>
    </row>
    <row r="111" spans="1:3" ht="12.75" customHeight="1">
      <c r="A111" s="14"/>
      <c r="B111" s="37" t="s">
        <v>7</v>
      </c>
      <c r="C111" s="37"/>
    </row>
    <row r="112" spans="1:3" ht="12.75" customHeight="1">
      <c r="A112" s="15" t="s">
        <v>8</v>
      </c>
      <c r="B112" s="28" t="s">
        <v>30</v>
      </c>
      <c r="C112" s="28"/>
    </row>
    <row r="113" spans="1:3" ht="12.75" customHeight="1">
      <c r="A113" s="9" t="s">
        <v>10</v>
      </c>
      <c r="B113" s="28">
        <v>20</v>
      </c>
      <c r="C113" s="28"/>
    </row>
    <row r="114" spans="1:3" ht="11.25" customHeight="1">
      <c r="A114" s="9" t="s">
        <v>11</v>
      </c>
      <c r="B114" s="29">
        <v>300</v>
      </c>
      <c r="C114" s="29"/>
    </row>
    <row r="115" spans="1:3" ht="11.25" customHeight="1">
      <c r="A115" s="9" t="s">
        <v>12</v>
      </c>
      <c r="B115" s="30">
        <f>B114*1.21</f>
        <v>363</v>
      </c>
      <c r="C115" s="29"/>
    </row>
    <row r="116" spans="1:3" ht="12.75" customHeight="1">
      <c r="A116" s="9" t="s">
        <v>13</v>
      </c>
      <c r="B116" s="29">
        <f>B114*B113</f>
        <v>6000</v>
      </c>
      <c r="C116" s="29"/>
    </row>
    <row r="117" spans="1:3" ht="12.75" customHeight="1">
      <c r="A117" s="9" t="s">
        <v>14</v>
      </c>
      <c r="B117" s="30">
        <f>B115*B113</f>
        <v>7260</v>
      </c>
      <c r="C117" s="29"/>
    </row>
    <row r="118" spans="1:3" ht="12.75" customHeight="1">
      <c r="A118" s="10" t="s">
        <v>15</v>
      </c>
      <c r="B118" s="38" t="s">
        <v>31</v>
      </c>
      <c r="C118" s="39"/>
    </row>
    <row r="119" spans="1:3" ht="12.75" customHeight="1">
      <c r="A119" s="11"/>
      <c r="B119" s="40"/>
      <c r="C119" s="41"/>
    </row>
    <row r="120" spans="1:3" ht="12.75" customHeight="1">
      <c r="A120" s="11"/>
      <c r="B120" s="40"/>
      <c r="C120" s="41"/>
    </row>
    <row r="121" spans="1:3" ht="27.75" customHeight="1">
      <c r="A121" s="11"/>
      <c r="B121" s="40"/>
      <c r="C121" s="41"/>
    </row>
    <row r="122" spans="1:3" ht="13.5" customHeight="1" thickBot="1">
      <c r="A122" s="12" t="s">
        <v>17</v>
      </c>
      <c r="B122" s="25" t="s">
        <v>53</v>
      </c>
      <c r="C122" s="26"/>
    </row>
    <row r="123" spans="1:3" ht="12.75" customHeight="1">
      <c r="A123" s="14"/>
      <c r="B123" s="37" t="s">
        <v>7</v>
      </c>
      <c r="C123" s="37"/>
    </row>
    <row r="124" spans="1:3" ht="12.75" customHeight="1">
      <c r="A124" s="15" t="s">
        <v>8</v>
      </c>
      <c r="B124" s="28" t="s">
        <v>32</v>
      </c>
      <c r="C124" s="28"/>
    </row>
    <row r="125" spans="1:3" ht="12.75" customHeight="1">
      <c r="A125" s="9" t="s">
        <v>10</v>
      </c>
      <c r="B125" s="28">
        <v>1</v>
      </c>
      <c r="C125" s="28"/>
    </row>
    <row r="126" spans="1:3" ht="13.5" customHeight="1">
      <c r="A126" s="9" t="s">
        <v>11</v>
      </c>
      <c r="B126" s="29">
        <v>30000</v>
      </c>
      <c r="C126" s="29"/>
    </row>
    <row r="127" spans="1:3" ht="13.5" customHeight="1">
      <c r="A127" s="9" t="s">
        <v>12</v>
      </c>
      <c r="B127" s="30">
        <f>B126*1.21</f>
        <v>36300</v>
      </c>
      <c r="C127" s="29"/>
    </row>
    <row r="128" spans="1:3" ht="12.75" customHeight="1">
      <c r="A128" s="9" t="s">
        <v>13</v>
      </c>
      <c r="B128" s="29">
        <f>B126*B125</f>
        <v>30000</v>
      </c>
      <c r="C128" s="29"/>
    </row>
    <row r="129" spans="1:3" ht="12.75" customHeight="1">
      <c r="A129" s="9" t="s">
        <v>14</v>
      </c>
      <c r="B129" s="30">
        <f>B127*B125</f>
        <v>36300</v>
      </c>
      <c r="C129" s="29"/>
    </row>
    <row r="130" spans="1:3" ht="12.75" customHeight="1">
      <c r="A130" s="10" t="s">
        <v>15</v>
      </c>
      <c r="B130" s="38" t="s">
        <v>33</v>
      </c>
      <c r="C130" s="39"/>
    </row>
    <row r="131" spans="1:3" ht="12.75" customHeight="1">
      <c r="A131" s="11"/>
      <c r="B131" s="40"/>
      <c r="C131" s="41"/>
    </row>
    <row r="132" spans="1:3" ht="12.75" customHeight="1">
      <c r="A132" s="11"/>
      <c r="B132" s="40"/>
      <c r="C132" s="41"/>
    </row>
    <row r="133" spans="1:3" ht="14.25" customHeight="1">
      <c r="A133" s="11"/>
      <c r="B133" s="40"/>
      <c r="C133" s="41"/>
    </row>
    <row r="134" spans="1:3" ht="13.5" customHeight="1" thickBot="1">
      <c r="A134" s="12" t="s">
        <v>17</v>
      </c>
      <c r="B134" s="25" t="s">
        <v>53</v>
      </c>
      <c r="C134" s="26"/>
    </row>
    <row r="135" spans="1:3" ht="12.75" customHeight="1">
      <c r="A135" s="7"/>
      <c r="B135" s="37" t="s">
        <v>7</v>
      </c>
      <c r="C135" s="37"/>
    </row>
    <row r="136" spans="1:3" ht="12.75" customHeight="1">
      <c r="A136" s="8" t="s">
        <v>8</v>
      </c>
      <c r="B136" s="28" t="s">
        <v>34</v>
      </c>
      <c r="C136" s="28"/>
    </row>
    <row r="137" spans="1:3" ht="12.75" customHeight="1">
      <c r="A137" s="9" t="s">
        <v>10</v>
      </c>
      <c r="B137" s="28">
        <v>20</v>
      </c>
      <c r="C137" s="28"/>
    </row>
    <row r="138" spans="1:3" ht="13.5" customHeight="1">
      <c r="A138" s="9" t="s">
        <v>11</v>
      </c>
      <c r="B138" s="29">
        <v>12000</v>
      </c>
      <c r="C138" s="29"/>
    </row>
    <row r="139" spans="1:3" ht="13.5" customHeight="1">
      <c r="A139" s="9" t="s">
        <v>12</v>
      </c>
      <c r="B139" s="30">
        <f>B138*1.21</f>
        <v>14520</v>
      </c>
      <c r="C139" s="29"/>
    </row>
    <row r="140" spans="1:3" ht="12.75" customHeight="1">
      <c r="A140" s="9" t="s">
        <v>13</v>
      </c>
      <c r="B140" s="29">
        <f>B138*B137</f>
        <v>240000</v>
      </c>
      <c r="C140" s="29"/>
    </row>
    <row r="141" spans="1:3" ht="12.75" customHeight="1">
      <c r="A141" s="9" t="s">
        <v>14</v>
      </c>
      <c r="B141" s="30">
        <f>B139*B137</f>
        <v>290400</v>
      </c>
      <c r="C141" s="29"/>
    </row>
    <row r="142" spans="1:3" ht="12.75" customHeight="1">
      <c r="A142" s="10" t="s">
        <v>15</v>
      </c>
      <c r="B142" s="31" t="s">
        <v>35</v>
      </c>
      <c r="C142" s="32"/>
    </row>
    <row r="143" spans="1:3" ht="12.75" customHeight="1">
      <c r="A143" s="11"/>
      <c r="B143" s="33"/>
      <c r="C143" s="34"/>
    </row>
    <row r="144" spans="1:3" ht="12.75" customHeight="1">
      <c r="A144" s="11"/>
      <c r="B144" s="33"/>
      <c r="C144" s="34"/>
    </row>
    <row r="145" spans="1:3" ht="12.75" customHeight="1">
      <c r="A145" s="11"/>
      <c r="B145" s="33"/>
      <c r="C145" s="34"/>
    </row>
    <row r="146" spans="1:3" ht="12.75" customHeight="1">
      <c r="A146" s="11"/>
      <c r="B146" s="33"/>
      <c r="C146" s="34"/>
    </row>
    <row r="147" spans="1:3" ht="12.75" customHeight="1">
      <c r="A147" s="11"/>
      <c r="B147" s="33"/>
      <c r="C147" s="34"/>
    </row>
    <row r="148" spans="1:3" ht="12.75" customHeight="1">
      <c r="A148" s="11"/>
      <c r="B148" s="33"/>
      <c r="C148" s="34"/>
    </row>
    <row r="149" spans="1:3" ht="12.75" customHeight="1">
      <c r="A149" s="11"/>
      <c r="B149" s="33"/>
      <c r="C149" s="34"/>
    </row>
    <row r="150" spans="1:3" ht="12.75" customHeight="1">
      <c r="A150" s="11"/>
      <c r="B150" s="33"/>
      <c r="C150" s="34"/>
    </row>
    <row r="151" spans="1:3" ht="12.75" customHeight="1">
      <c r="A151" s="11"/>
      <c r="B151" s="33"/>
      <c r="C151" s="34"/>
    </row>
    <row r="152" spans="1:3" ht="12.75" customHeight="1">
      <c r="A152" s="11"/>
      <c r="B152" s="33"/>
      <c r="C152" s="34"/>
    </row>
    <row r="153" spans="1:3" ht="26.25" customHeight="1">
      <c r="A153" s="11"/>
      <c r="B153" s="35"/>
      <c r="C153" s="36"/>
    </row>
    <row r="154" spans="1:3" ht="13.5" customHeight="1" thickBot="1">
      <c r="A154" s="12" t="s">
        <v>17</v>
      </c>
      <c r="B154" s="25" t="s">
        <v>53</v>
      </c>
      <c r="C154" s="26"/>
    </row>
    <row r="155" spans="1:3" ht="12.75" customHeight="1">
      <c r="A155" s="7"/>
      <c r="B155" s="37" t="s">
        <v>7</v>
      </c>
      <c r="C155" s="37"/>
    </row>
    <row r="156" spans="1:3" ht="12.75" customHeight="1">
      <c r="A156" s="8" t="s">
        <v>8</v>
      </c>
      <c r="B156" s="28" t="s">
        <v>36</v>
      </c>
      <c r="C156" s="28"/>
    </row>
    <row r="157" spans="1:3" ht="12.75" customHeight="1">
      <c r="A157" s="9" t="s">
        <v>10</v>
      </c>
      <c r="B157" s="28">
        <v>30</v>
      </c>
      <c r="C157" s="28"/>
    </row>
    <row r="158" spans="1:3" ht="13.5" customHeight="1">
      <c r="A158" s="9" t="s">
        <v>11</v>
      </c>
      <c r="B158" s="29">
        <v>8000</v>
      </c>
      <c r="C158" s="29"/>
    </row>
    <row r="159" spans="1:3" ht="13.5" customHeight="1">
      <c r="A159" s="9" t="s">
        <v>12</v>
      </c>
      <c r="B159" s="30">
        <f>B158*1.21</f>
        <v>9680</v>
      </c>
      <c r="C159" s="29"/>
    </row>
    <row r="160" spans="1:3" ht="12.75" customHeight="1">
      <c r="A160" s="9" t="s">
        <v>13</v>
      </c>
      <c r="B160" s="29">
        <f>B158*B157</f>
        <v>240000</v>
      </c>
      <c r="C160" s="29"/>
    </row>
    <row r="161" spans="1:3" ht="12.75" customHeight="1">
      <c r="A161" s="9" t="s">
        <v>14</v>
      </c>
      <c r="B161" s="30">
        <f>B159*B157</f>
        <v>290400</v>
      </c>
      <c r="C161" s="29"/>
    </row>
    <row r="162" spans="1:3" ht="12.75" customHeight="1">
      <c r="A162" s="10" t="s">
        <v>15</v>
      </c>
      <c r="B162" s="31" t="s">
        <v>37</v>
      </c>
      <c r="C162" s="32"/>
    </row>
    <row r="163" spans="1:3" ht="12.75" customHeight="1">
      <c r="A163" s="11"/>
      <c r="B163" s="33"/>
      <c r="C163" s="34"/>
    </row>
    <row r="164" spans="1:3" ht="12.75" customHeight="1">
      <c r="A164" s="11"/>
      <c r="B164" s="33"/>
      <c r="C164" s="34"/>
    </row>
    <row r="165" spans="1:3" ht="12.75" customHeight="1">
      <c r="A165" s="11"/>
      <c r="B165" s="33"/>
      <c r="C165" s="34"/>
    </row>
    <row r="166" spans="1:3" ht="12.75" customHeight="1">
      <c r="A166" s="11"/>
      <c r="B166" s="33"/>
      <c r="C166" s="34"/>
    </row>
    <row r="167" spans="1:3" ht="12.75" customHeight="1">
      <c r="A167" s="11"/>
      <c r="B167" s="33"/>
      <c r="C167" s="34"/>
    </row>
    <row r="168" spans="1:3" ht="12.75" customHeight="1">
      <c r="A168" s="11"/>
      <c r="B168" s="33"/>
      <c r="C168" s="34"/>
    </row>
    <row r="169" spans="1:3" ht="12.75" customHeight="1">
      <c r="A169" s="11"/>
      <c r="B169" s="33"/>
      <c r="C169" s="34"/>
    </row>
    <row r="170" spans="1:3" ht="12.75" customHeight="1">
      <c r="A170" s="11"/>
      <c r="B170" s="33"/>
      <c r="C170" s="34"/>
    </row>
    <row r="171" spans="1:3" ht="12.75" customHeight="1">
      <c r="A171" s="11"/>
      <c r="B171" s="33"/>
      <c r="C171" s="34"/>
    </row>
    <row r="172" spans="1:3" ht="12.75" customHeight="1">
      <c r="A172" s="11"/>
      <c r="B172" s="33"/>
      <c r="C172" s="34"/>
    </row>
    <row r="173" spans="1:3" ht="30.75" customHeight="1">
      <c r="A173" s="11"/>
      <c r="B173" s="35"/>
      <c r="C173" s="36"/>
    </row>
    <row r="174" spans="1:3" ht="13.5" customHeight="1" thickBot="1">
      <c r="A174" s="12" t="s">
        <v>17</v>
      </c>
      <c r="B174" s="25" t="s">
        <v>53</v>
      </c>
      <c r="C174" s="26"/>
    </row>
    <row r="175" spans="1:3" ht="12.75">
      <c r="A175" s="16"/>
      <c r="B175" s="17"/>
      <c r="C175" s="17"/>
    </row>
    <row r="176" spans="1:3" ht="13.5" customHeight="1">
      <c r="A176" s="27" t="s">
        <v>38</v>
      </c>
      <c r="B176" s="27"/>
      <c r="C176" s="18">
        <f>B15+B35+B55+B68+B80+B92+B104+B116+B128+B140+B160</f>
        <v>1512800</v>
      </c>
    </row>
    <row r="177" spans="1:3" ht="13.5" customHeight="1">
      <c r="A177" s="27" t="s">
        <v>39</v>
      </c>
      <c r="B177" s="27"/>
      <c r="C177" s="18">
        <f>B16+B36+B56+B69+B81+B93+B105+B117+B129+B141+B161</f>
        <v>1830488</v>
      </c>
    </row>
    <row r="194" ht="86.25" customHeight="1"/>
    <row r="196" ht="12.75" customHeight="1" hidden="1"/>
    <row r="197" ht="12.75" customHeight="1" hidden="1"/>
    <row r="198" ht="12.75" customHeight="1" hidden="1"/>
    <row r="199" ht="13.5" customHeight="1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3.5" customHeight="1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105">
    <mergeCell ref="B3:C3"/>
    <mergeCell ref="B4:C4"/>
    <mergeCell ref="B5:C5"/>
    <mergeCell ref="A7:C7"/>
    <mergeCell ref="B10:C10"/>
    <mergeCell ref="B11:C11"/>
    <mergeCell ref="B12:C12"/>
    <mergeCell ref="B13:C13"/>
    <mergeCell ref="B14:C14"/>
    <mergeCell ref="B15:C15"/>
    <mergeCell ref="B16:C16"/>
    <mergeCell ref="B17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53"/>
    <mergeCell ref="B154:C154"/>
    <mergeCell ref="B155:C155"/>
    <mergeCell ref="B156:C156"/>
    <mergeCell ref="B174:C174"/>
    <mergeCell ref="A176:B176"/>
    <mergeCell ref="A177:B177"/>
    <mergeCell ref="B157:C157"/>
    <mergeCell ref="B158:C158"/>
    <mergeCell ref="B159:C159"/>
    <mergeCell ref="B160:C160"/>
    <mergeCell ref="B161:C161"/>
    <mergeCell ref="B162:C173"/>
  </mergeCells>
  <printOptions/>
  <pageMargins left="0.7" right="0.7" top="0.787401575" bottom="0.787401575" header="0.3" footer="0.3"/>
  <pageSetup horizontalDpi="600" verticalDpi="600" orientation="portrait" paperSize="9" scale="82" r:id="rId1"/>
  <headerFooter>
    <oddFooter>&amp;R&amp;P/&amp;N</oddFooter>
  </headerFooter>
  <rowBreaks count="2" manualBreakCount="2">
    <brk id="49" max="255" man="1"/>
    <brk id="11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Layout" workbookViewId="0" topLeftCell="A1">
      <selection activeCell="A4" sqref="A4"/>
    </sheetView>
  </sheetViews>
  <sheetFormatPr defaultColWidth="9.140625" defaultRowHeight="15"/>
  <cols>
    <col min="1" max="1" width="119.140625" style="0" customWidth="1"/>
  </cols>
  <sheetData>
    <row r="1" spans="1:14" ht="39.75" customHeight="1">
      <c r="A1" s="24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0" customFormat="1" ht="90.75" customHeight="1">
      <c r="A2" s="23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0" customFormat="1" ht="67.5" customHeight="1">
      <c r="A3" s="23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0" customFormat="1" ht="40.5" customHeight="1">
      <c r="A4" s="23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20" customFormat="1" ht="25.5" customHeight="1">
      <c r="A5" s="23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20" customFormat="1" ht="39" customHeight="1">
      <c r="A6" s="23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0" customFormat="1" ht="136.5" customHeight="1">
      <c r="A7" s="23" t="s">
        <v>51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0" customFormat="1" ht="24" customHeight="1">
      <c r="A8" s="23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20" customFormat="1" ht="44.25" customHeight="1">
      <c r="A9" s="23" t="s">
        <v>46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20" customFormat="1" ht="76.5" customHeight="1">
      <c r="A10" s="23" t="s">
        <v>47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20" customFormat="1" ht="41.25" customHeight="1">
      <c r="A11" s="23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0" customFormat="1" ht="66" customHeight="1">
      <c r="A12" s="23" t="s">
        <v>49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20" customFormat="1" ht="59.25" customHeight="1">
      <c r="A13" s="23" t="s">
        <v>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Novotná Denisa</cp:lastModifiedBy>
  <cp:lastPrinted>2013-10-24T07:45:01Z</cp:lastPrinted>
  <dcterms:created xsi:type="dcterms:W3CDTF">2013-10-24T07:23:19Z</dcterms:created>
  <dcterms:modified xsi:type="dcterms:W3CDTF">2013-10-24T12:45:54Z</dcterms:modified>
  <cp:category/>
  <cp:version/>
  <cp:contentType/>
  <cp:contentStatus/>
</cp:coreProperties>
</file>