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16_Zakázka_11066__\01_Zadávací dokumentace\"/>
    </mc:Choice>
  </mc:AlternateContent>
  <xr:revisionPtr revIDLastSave="80" documentId="8_{5EA4616F-72E1-4AAD-BD74-E7787D6F5003}" xr6:coauthVersionLast="45" xr6:coauthVersionMax="45" xr10:uidLastSave="{592E1881-CDE3-4C87-B7CF-432341362A22}"/>
  <bookViews>
    <workbookView xWindow="-108" yWindow="-108" windowWidth="23256" windowHeight="12576"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<sst xmlns="http://schemas.openxmlformats.org/spreadsheetml/2006/main" count="98" uniqueCount="54">
  <si>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</si>
  <si>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</si>
  <si>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</si>
  <si>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</si>
  <si>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</si>
  <si>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</si>
  <si>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</si>
  <si>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</si>
  <si>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</si>
  <si>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</si>
  <si>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</si>
  <si>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</si>
  <si>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</si>
  <si>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</si>
  <si>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</si>
  <si>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</si>
  <si>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</si>
  <si>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</si>
  <si>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</si>
  <si>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</si>
  <si>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</si>
  <si>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</si>
  <si>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</si>
  <si>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</si>
  <si>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</si>
  <si>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</si>
  <si>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</si>
  <si>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</si>
  <si>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</si>
  <si>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</si>
  <si>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</si>
  <si>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</si>
  <si>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</si>
  <si>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</si>
  <si>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</si>
  <si>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</si>
  <si>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</si>
  <si>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</si>
  <si>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</si>
  <si>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</si>
  <si>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</si>
  <si>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</si>
  <si>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</si>
  <si>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</si>
  <si>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</si>
  <si>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</si>
  <si>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</si>
  <si>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</si>
  <si>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</si>
  <si>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</si>
  <si>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</si>
  <si>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</si>
  <si>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</si>
  <si>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2, 3, 4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</si>
</sst>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7" sqref="H7"/>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40" t="s">
        <v>18</v>
      </c>
      <c r="D2" s="141"/>
      <c r="E2" s="142" t="str">
        <f>IF(MID(TAB!G15,3,1)="1","Polesí Habrůvka",IF(MID(TAB!G15,3,1)="0","Polesí Vranov",IF(MID(TAB!G15,3,1)="3","Polesí Bílovice","zadej číslo MT")))</f>
        <v>Polesí Vranov</v>
      </c>
      <c r="F2" s="143"/>
      <c r="G2" s="143"/>
      <c r="H2" s="31"/>
      <c r="I2" s="39" t="s">
        <v>30</v>
      </c>
      <c r="J2" s="40" t="str">
        <f>TAB!$G$14</f>
        <v>2, 3, 4</v>
      </c>
      <c r="K2" s="32"/>
      <c r="L2" s="51" t="s">
        <v>47</v>
      </c>
      <c r="M2" s="55">
        <f>TAB!$G$15</f>
        <v>11066</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44" t="s">
        <v>49</v>
      </c>
      <c r="K3" s="144"/>
      <c r="L3" s="144"/>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32" t="s">
        <v>52</v>
      </c>
      <c r="C6" s="152" t="s">
        <v>11</v>
      </c>
      <c r="D6" s="67" t="s">
        <v>13</v>
      </c>
      <c r="E6" s="77">
        <f>TAB!I4</f>
        <v>0</v>
      </c>
      <c r="F6" s="77">
        <f>TAB!J4</f>
        <v>0</v>
      </c>
      <c r="G6" s="70">
        <f>TAB!K4</f>
        <v>0</v>
      </c>
      <c r="H6" s="70">
        <f>TAB!L4</f>
        <v>0</v>
      </c>
      <c r="I6" s="70">
        <f>TAB!M4</f>
        <v>190</v>
      </c>
      <c r="J6" s="70">
        <f>TAB!N4</f>
        <v>250</v>
      </c>
      <c r="K6" s="70">
        <f>TAB!O4</f>
        <v>500</v>
      </c>
      <c r="L6" s="71">
        <f>TAB!P4</f>
        <v>660</v>
      </c>
      <c r="M6" s="72">
        <f t="shared" ref="M6:M16" si="0">SUM(E6:L6)</f>
        <v>1600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33"/>
      <c r="C8" s="127" t="s">
        <v>12</v>
      </c>
      <c r="D8" s="58" t="s">
        <v>13</v>
      </c>
      <c r="E8" s="59">
        <f>TAB!I5</f>
        <v>0</v>
      </c>
      <c r="F8" s="60">
        <f>TAB!J5</f>
        <v>0</v>
      </c>
      <c r="G8" s="60">
        <f>TAB!K5</f>
        <v>0</v>
      </c>
      <c r="H8" s="60">
        <f>TAB!L5</f>
        <v>5</v>
      </c>
      <c r="I8" s="60">
        <f>TAB!M5</f>
        <v>40</v>
      </c>
      <c r="J8" s="60">
        <f>TAB!N5</f>
        <v>130</v>
      </c>
      <c r="K8" s="60">
        <f>TAB!O5</f>
        <v>50</v>
      </c>
      <c r="L8" s="61">
        <f>TAB!P5</f>
        <v>80</v>
      </c>
      <c r="M8" s="62">
        <f t="shared" si="0"/>
        <v>305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34"/>
      <c r="C9" s="128"/>
      <c r="D9" s="63" t="s">
        <v>25</v>
      </c>
      <c r="E9" s="64"/>
      <c r="F9" s="64"/>
      <c r="G9" s="64"/>
      <c r="H9" s="64"/>
      <c r="I9" s="64"/>
      <c r="J9" s="64"/>
      <c r="K9" s="65"/>
      <c r="L9" s="64"/>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J7: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L9">
    <cfRule type="expression" dxfId="1" priority="1">
      <formula>$J$8&gt;0</formula>
    </cfRule>
    <cfRule type="expression" dxfId="0" priority="2">
      <formula>$J$8=0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4" sqref="G14"/>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73" t="s">
        <v>35</v>
      </c>
      <c r="F2" s="174"/>
      <c r="G2" s="169" t="s">
        <v>7</v>
      </c>
      <c r="H2" s="170"/>
      <c r="I2" s="158" t="s">
        <v>36</v>
      </c>
      <c r="J2" s="159"/>
      <c r="K2" s="159"/>
      <c r="L2" s="159"/>
      <c r="M2" s="159"/>
      <c r="N2" s="159"/>
      <c r="O2" s="159"/>
      <c r="P2" s="160"/>
    </row>
    <row r="3" spans="2:16" ht="20.25" customHeight="1" thickBot="1" x14ac:dyDescent="0.35">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3">
      <c r="B4" t="s">
        <v>22</v>
      </c>
      <c r="D4">
        <v>2</v>
      </c>
      <c r="E4" s="177">
        <v>1</v>
      </c>
      <c r="F4" s="165" t="s">
        <v>43</v>
      </c>
      <c r="G4" s="82" t="s">
        <v>11</v>
      </c>
      <c r="H4" s="83" t="s">
        <v>37</v>
      </c>
      <c r="I4" s="84"/>
      <c r="J4" s="85"/>
      <c r="K4" s="85"/>
      <c r="L4" s="85"/>
      <c r="M4" s="85">
        <v>190</v>
      </c>
      <c r="N4" s="85">
        <v>250</v>
      </c>
      <c r="O4" s="85">
        <v>500</v>
      </c>
      <c r="P4" s="86">
        <v>660</v>
      </c>
    </row>
    <row r="5" spans="2:16" ht="30" customHeight="1" thickBot="1" x14ac:dyDescent="0.35">
      <c r="B5" t="s">
        <v>21</v>
      </c>
      <c r="D5">
        <v>3</v>
      </c>
      <c r="E5" s="178"/>
      <c r="F5" s="166"/>
      <c r="G5" s="87" t="s">
        <v>12</v>
      </c>
      <c r="H5" s="88" t="s">
        <v>37</v>
      </c>
      <c r="I5" s="89"/>
      <c r="J5" s="90"/>
      <c r="K5" s="90"/>
      <c r="L5" s="90">
        <v>5</v>
      </c>
      <c r="M5" s="90">
        <v>40</v>
      </c>
      <c r="N5" s="90">
        <v>130</v>
      </c>
      <c r="O5" s="90">
        <v>50</v>
      </c>
      <c r="P5" s="91">
        <v>80</v>
      </c>
    </row>
    <row r="6" spans="2:16" ht="30" customHeight="1" thickTop="1" x14ac:dyDescent="0.3">
      <c r="E6" s="177">
        <v>2</v>
      </c>
      <c r="F6" s="161" t="s">
        <v>40</v>
      </c>
      <c r="G6" s="92" t="s">
        <v>11</v>
      </c>
      <c r="H6" s="93" t="s">
        <v>37</v>
      </c>
      <c r="I6" s="94"/>
      <c r="J6" s="95"/>
      <c r="K6" s="95"/>
      <c r="L6" s="95"/>
      <c r="M6" s="95"/>
      <c r="N6" s="95"/>
      <c r="O6" s="95"/>
      <c r="P6" s="96"/>
    </row>
    <row r="7" spans="2:16" ht="30" customHeight="1" thickBot="1" x14ac:dyDescent="0.35">
      <c r="E7" s="178"/>
      <c r="F7" s="162"/>
      <c r="G7" s="97" t="s">
        <v>12</v>
      </c>
      <c r="H7" s="98" t="s">
        <v>37</v>
      </c>
      <c r="I7" s="99"/>
      <c r="J7" s="100"/>
      <c r="K7" s="100"/>
      <c r="L7" s="100"/>
      <c r="M7" s="100"/>
      <c r="N7" s="100"/>
      <c r="O7" s="100"/>
      <c r="P7" s="101"/>
    </row>
    <row r="8" spans="2:16" ht="30" customHeight="1" thickTop="1" x14ac:dyDescent="0.3">
      <c r="D8">
        <v>4</v>
      </c>
      <c r="E8" s="177">
        <v>3</v>
      </c>
      <c r="F8" s="167" t="s">
        <v>42</v>
      </c>
      <c r="G8" s="102" t="s">
        <v>11</v>
      </c>
      <c r="H8" s="103" t="s">
        <v>37</v>
      </c>
      <c r="I8" s="104"/>
      <c r="J8" s="105"/>
      <c r="K8" s="105"/>
      <c r="L8" s="105"/>
      <c r="M8" s="105"/>
      <c r="N8" s="105"/>
      <c r="O8" s="105"/>
      <c r="P8" s="106"/>
    </row>
    <row r="9" spans="2:16" ht="30" customHeight="1" thickBot="1" x14ac:dyDescent="0.35">
      <c r="D9">
        <v>5</v>
      </c>
      <c r="E9" s="178"/>
      <c r="F9" s="168"/>
      <c r="G9" s="107" t="s">
        <v>12</v>
      </c>
      <c r="H9" s="108" t="s">
        <v>37</v>
      </c>
      <c r="I9" s="109"/>
      <c r="J9" s="110"/>
      <c r="K9" s="110"/>
      <c r="L9" s="110"/>
      <c r="M9" s="110"/>
      <c r="N9" s="110"/>
      <c r="O9" s="110"/>
      <c r="P9" s="111"/>
    </row>
    <row r="10" spans="2:16" ht="30" customHeight="1" thickTop="1" x14ac:dyDescent="0.3">
      <c r="E10" s="177">
        <v>4</v>
      </c>
      <c r="F10" s="163" t="s">
        <v>41</v>
      </c>
      <c r="G10" s="112" t="s">
        <v>11</v>
      </c>
      <c r="H10" s="113" t="s">
        <v>37</v>
      </c>
      <c r="I10" s="114"/>
      <c r="J10" s="115"/>
      <c r="K10" s="115"/>
      <c r="L10" s="115"/>
      <c r="M10" s="115"/>
      <c r="N10" s="115"/>
      <c r="O10" s="115"/>
      <c r="P10" s="116"/>
    </row>
    <row r="11" spans="2:16" ht="30" customHeight="1" thickBot="1" x14ac:dyDescent="0.35">
      <c r="E11" s="178"/>
      <c r="F11" s="164"/>
      <c r="G11" s="117" t="s">
        <v>12</v>
      </c>
      <c r="H11" s="118" t="s">
        <v>37</v>
      </c>
      <c r="I11" s="119"/>
      <c r="J11" s="120"/>
      <c r="K11" s="120"/>
      <c r="L11" s="120"/>
      <c r="M11" s="120"/>
      <c r="N11" s="120"/>
      <c r="O11" s="120"/>
      <c r="P11" s="121"/>
    </row>
    <row r="12" spans="2:16" ht="15" customHeight="1" thickTop="1" x14ac:dyDescent="0.3">
      <c r="F12" s="26"/>
    </row>
    <row r="13" spans="2:16" x14ac:dyDescent="0.3">
      <c r="F13" s="122" t="s">
        <v>39</v>
      </c>
      <c r="G13" s="79" t="s">
        <v>20</v>
      </c>
    </row>
    <row r="14" spans="2:16" x14ac:dyDescent="0.3">
      <c r="F14" s="123" t="s">
        <v>38</v>
      </c>
      <c r="G14" s="80" t="s">
        <v>53</v>
      </c>
    </row>
    <row r="15" spans="2:16" x14ac:dyDescent="0.3">
      <c r="F15" s="123" t="s">
        <v>50</v>
      </c>
      <c r="G15" s="80">
        <v>11066</v>
      </c>
    </row>
    <row r="16" spans="2:16" x14ac:dyDescent="0.3">
      <c r="F16" s="124" t="s">
        <v>51</v>
      </c>
      <c r="G16" s="81">
        <v>44286</v>
      </c>
    </row>
    <row r="21" spans="6:6" x14ac:dyDescent="0.3">
      <c r="F21">
        <f>COUNT(TAB!I4:P4,TAB!I5:P5,TAB!I6:P6,TAB!I7:P7,TAB!I8:P8,TAB!I9:P9,TAB!I10:P10,TAB!I11:P11)</f>
        <v>9</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2021-01-11T19:23:16Z</dcterms:modified>
</cp:coreProperties>
</file>