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<sst xmlns="http://schemas.openxmlformats.org/spreadsheetml/2006/main" count="124" uniqueCount="72">
  <si>
    <t>Ústav podnikové ekonomiky - 111, PEF MENDELU</t>
  </si>
  <si>
    <t>Zahraniční tituly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</si>
  <si>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</si>
  <si>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</si>
  <si>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</si>
  <si>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</si>
  <si>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</si>
  <si>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</si>
  <si>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</si>
  <si>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</si>
  <si>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</si>
  <si>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</si>
  <si>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</si>
  <si>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</si>
  <si>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</si>
  <si>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</si>
  <si>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</si>
  <si>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</si>
  <si>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Arvin Ghosh</t>
  </si>
  <si>
    <t>Capital Structure and Firm Performance</t>
  </si>
  <si>
    <t>9781412847551 </t>
  </si>
  <si>
    <t>Transaction Publishers</t>
  </si>
  <si>
    <t>J. Hrdinová</t>
  </si>
  <si>
    <t>FR1130071 / SP1130131 / SP1130141 / SP1130151</t>
  </si>
  <si>
    <t>H. Kent Baker, Gerald S. Martin</t>
  </si>
  <si>
    <t>Capital Structure and Corporate Financing Decisions: Theory, Evidence and Practice</t>
  </si>
  <si>
    <t>John Wiley &amp; Sons</t>
  </si>
  <si>
    <t>DRINGOLI, A</t>
  </si>
  <si>
    <t>Creating Value Through Innovation</t>
  </si>
  <si>
    <t>Edward Elgar Publishing</t>
  </si>
  <si>
    <t>CARSTEN, S.</t>
  </si>
  <si>
    <t>Blue Ocean Strategy for small and mid-sized companies in Germany: Development of a consulting approach</t>
  </si>
  <si>
    <t>Diplomica Verlag</t>
  </si>
  <si>
    <t>HUBBARD, D. W</t>
  </si>
  <si>
    <t>How to Measure Anything: Finding the Value of Intangibles in Business</t>
  </si>
  <si>
    <t>Wiley</t>
  </si>
  <si>
    <t>MARS, M. M.</t>
  </si>
  <si>
    <t>A Novel Framework for Understanding Innovation in the Societal Context (Advances in the Study of Entrepreneurship, Innovation and Economic Growth)</t>
  </si>
  <si>
    <t>Emerald Group Publishing Limited</t>
  </si>
  <si>
    <t>MORRIS, M. H.</t>
  </si>
  <si>
    <t>Corporate Entrepreneurship &amp; Innovation</t>
  </si>
  <si>
    <t>South-Western</t>
  </si>
  <si>
    <t>PYKA, A., BURGHOF, H. P.</t>
  </si>
  <si>
    <t xml:space="preserve">Innovation and Finance </t>
  </si>
  <si>
    <t>Rutledge</t>
  </si>
  <si>
    <t>ROGERS, J.</t>
  </si>
  <si>
    <t>Strategy, Value and Risk: A Guide to Advanced Financial Management (Global Financial Markets)</t>
  </si>
  <si>
    <t>Palgrave Macmillan</t>
  </si>
  <si>
    <t>SAUNDERS, A., ALLEN, L.</t>
  </si>
  <si>
    <t>Credit Risk Management In and Out of the Financial Crisis: New Approaches to Value at Risk and Other Paradigms</t>
  </si>
  <si>
    <t>STUBBS, E.</t>
  </si>
  <si>
    <t>The Value of Business Analytics: Identifying the Path to Profitability</t>
  </si>
  <si>
    <t>VARDY, J</t>
  </si>
  <si>
    <t>Innovating Innovation: Capitalize on Complexity, Uncertainty, and Change</t>
  </si>
  <si>
    <t>Maven House Press</t>
  </si>
  <si>
    <t>WYNARCZYK, P.</t>
  </si>
  <si>
    <t>The Dynamics of Open Innovation in SMEs</t>
  </si>
  <si>
    <t>Routledge</t>
  </si>
  <si>
    <t>Martin S. Fridson, Fernando Alvarez</t>
  </si>
  <si>
    <r>
      <t xml:space="preserve">Financial Statement Analysis Workbook: A Practitioner's Guide </t>
    </r>
    <r>
      <rPr>
        <b/>
        <sz val="10"/>
        <color theme="1"/>
        <rFont val="Arial"/>
        <family val="2"/>
      </rPr>
      <t>4. vyd</t>
    </r>
  </si>
  <si>
    <t>978-0-470-64003-6</t>
  </si>
  <si>
    <r>
      <t xml:space="preserve">Financial Statement Analysis: A Practitioner's Guide </t>
    </r>
    <r>
      <rPr>
        <b/>
        <sz val="10"/>
        <color theme="1"/>
        <rFont val="Arial"/>
        <family val="2"/>
      </rPr>
      <t>4. vyd</t>
    </r>
  </si>
  <si>
    <t>978-0-470-63560-5</t>
  </si>
  <si>
    <t>Gerald I. Susman</t>
  </si>
  <si>
    <t>Small and Medium-Sized Enterprises and the Global Economy</t>
  </si>
  <si>
    <t>978-1-84542-595-1</t>
  </si>
  <si>
    <t>Celkem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</si>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</sst>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[$$-409]#,##0.00"/>
    <numFmt numFmtId="166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20" applyFont="1" applyAlignment="1">
      <alignment vertical="center" wrapText="1"/>
    </xf>
    <xf numFmtId="1" fontId="9" fillId="0" borderId="1" xfId="0" applyNumberFormat="1" applyFont="1" applyBorder="1" applyAlignment="1">
      <alignment horizontal="right" vertical="center" indent="1"/>
    </xf>
    <xf numFmtId="0" fontId="7" fillId="0" borderId="1" xfId="20" applyFont="1" applyBorder="1" applyAlignment="1">
      <alignment vertical="center" wrapText="1"/>
    </xf>
    <xf numFmtId="0" fontId="7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 indent="2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65" fontId="12" fillId="0" borderId="1" xfId="0" applyNumberFormat="1" applyFont="1" applyBorder="1" applyAlignment="1">
      <alignment horizontal="right" vertical="center" indent="2"/>
    </xf>
    <xf numFmtId="0" fontId="0" fillId="0" borderId="1" xfId="0" applyBorder="1"/>
    <xf numFmtId="166" fontId="1" fillId="0" borderId="3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20" applyFont="1" applyBorder="1" applyAlignment="1" applyProtection="1">
      <alignment/>
      <protection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4" fillId="0" borderId="4" xfId="0" applyFont="1" applyBorder="1"/>
    <xf numFmtId="0" fontId="14" fillId="0" borderId="5" xfId="0" applyFont="1" applyBorder="1"/>
    <xf numFmtId="0" fontId="14" fillId="0" borderId="3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6" fontId="2" fillId="0" borderId="0" xfId="0" applyNumberFormat="1" applyFont="1"/>
    <xf numFmtId="8" fontId="2" fillId="0" borderId="0" xfId="0" applyNumberFormat="1" applyFont="1"/>
    <xf numFmtId="0" fontId="6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zoomScale="70" zoomScaleNormal="70" workbookViewId="0" topLeftCell="A7">
      <selection activeCell="N7" sqref="N7"/>
    </sheetView>
  </sheetViews>
  <sheetFormatPr defaultColWidth="9.140625" defaultRowHeight="15"/>
  <cols>
    <col min="2" max="2" width="23.421875" style="0" customWidth="1"/>
    <col min="3" max="3" width="24.00390625" style="0" customWidth="1"/>
    <col min="4" max="4" width="23.421875" style="0" customWidth="1"/>
    <col min="5" max="5" width="34.28125" style="0" customWidth="1"/>
    <col min="6" max="6" width="13.28125" style="0" customWidth="1"/>
    <col min="8" max="8" width="45.28125" style="0" customWidth="1"/>
    <col min="9" max="9" width="30.421875" style="0" customWidth="1"/>
    <col min="10" max="10" width="16.421875" style="0" customWidth="1"/>
    <col min="13" max="13" width="15.140625" style="0" customWidth="1"/>
    <col min="14" max="14" width="19.00390625" style="0" customWidth="1"/>
    <col min="15" max="15" width="15.7109375" style="0" customWidth="1"/>
  </cols>
  <sheetData>
    <row r="1" ht="15">
      <c r="P1" s="1"/>
    </row>
    <row r="2" spans="1:20" ht="20.25">
      <c r="A2" s="2" t="s">
        <v>0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ht="15">
      <c r="P4" s="1"/>
    </row>
    <row r="5" spans="1:16" ht="63.7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45" t="s">
        <v>8</v>
      </c>
      <c r="H5" s="45" t="s">
        <v>9</v>
      </c>
      <c r="I5" s="6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5" t="s">
        <v>15</v>
      </c>
      <c r="O5" s="5" t="s">
        <v>16</v>
      </c>
      <c r="P5" s="5" t="s">
        <v>17</v>
      </c>
    </row>
    <row r="6" spans="1:20" ht="33.75">
      <c r="A6" s="9">
        <v>1</v>
      </c>
      <c r="B6" s="10" t="s">
        <v>18</v>
      </c>
      <c r="C6" s="11" t="s">
        <v>19</v>
      </c>
      <c r="D6" s="12" t="s">
        <v>20</v>
      </c>
      <c r="E6" s="13" t="s">
        <v>21</v>
      </c>
      <c r="F6" s="14">
        <v>2012</v>
      </c>
      <c r="G6" s="15">
        <v>1</v>
      </c>
      <c r="H6" s="16">
        <f>ROUND((I6*100/115),2)</f>
        <v>789.57</v>
      </c>
      <c r="I6" s="18">
        <v>908</v>
      </c>
      <c r="J6" s="18"/>
      <c r="K6" s="19"/>
      <c r="L6" s="19"/>
      <c r="M6" s="20" t="s">
        <v>22</v>
      </c>
      <c r="N6" s="21" t="s">
        <v>23</v>
      </c>
      <c r="O6" s="20" t="s">
        <v>22</v>
      </c>
      <c r="P6" s="15">
        <v>111</v>
      </c>
      <c r="Q6" s="22"/>
      <c r="R6" s="22"/>
      <c r="S6" s="22"/>
      <c r="T6" s="22"/>
    </row>
    <row r="7" spans="1:20" ht="51">
      <c r="A7" s="9">
        <v>2</v>
      </c>
      <c r="B7" s="23" t="s">
        <v>24</v>
      </c>
      <c r="C7" s="24" t="s">
        <v>25</v>
      </c>
      <c r="D7" s="12">
        <v>9780470569528</v>
      </c>
      <c r="E7" s="13" t="s">
        <v>26</v>
      </c>
      <c r="F7" s="14">
        <v>2011</v>
      </c>
      <c r="G7" s="15">
        <v>1</v>
      </c>
      <c r="H7" s="16">
        <f aca="true" t="shared" si="0" ref="H7:H21">ROUND((I7*100/115),2)</f>
        <v>1789.57</v>
      </c>
      <c r="I7" s="18">
        <v>2058</v>
      </c>
      <c r="J7" s="18"/>
      <c r="K7" s="19"/>
      <c r="L7" s="19"/>
      <c r="M7" s="20" t="s">
        <v>22</v>
      </c>
      <c r="N7" s="21" t="s">
        <v>23</v>
      </c>
      <c r="O7" s="20" t="s">
        <v>22</v>
      </c>
      <c r="P7" s="15">
        <v>111</v>
      </c>
      <c r="Q7" s="22"/>
      <c r="R7" s="22"/>
      <c r="S7" s="22"/>
      <c r="T7" s="22"/>
    </row>
    <row r="8" spans="1:16" ht="33.75">
      <c r="A8" s="25">
        <v>3</v>
      </c>
      <c r="B8" s="10" t="s">
        <v>27</v>
      </c>
      <c r="C8" s="24" t="s">
        <v>28</v>
      </c>
      <c r="D8" s="12">
        <v>1848443293</v>
      </c>
      <c r="E8" s="13" t="s">
        <v>29</v>
      </c>
      <c r="F8" s="14">
        <v>2009</v>
      </c>
      <c r="G8" s="15">
        <v>1</v>
      </c>
      <c r="H8" s="16">
        <f t="shared" si="0"/>
        <v>357.48</v>
      </c>
      <c r="I8" s="18">
        <v>411.1</v>
      </c>
      <c r="J8" s="18"/>
      <c r="K8" s="27"/>
      <c r="L8" s="27"/>
      <c r="M8" s="20" t="s">
        <v>22</v>
      </c>
      <c r="N8" s="21" t="s">
        <v>23</v>
      </c>
      <c r="O8" s="20" t="s">
        <v>22</v>
      </c>
      <c r="P8" s="15">
        <v>111</v>
      </c>
    </row>
    <row r="9" spans="1:16" ht="63.75">
      <c r="A9" s="25">
        <v>4</v>
      </c>
      <c r="B9" s="10" t="s">
        <v>30</v>
      </c>
      <c r="C9" s="24" t="s">
        <v>31</v>
      </c>
      <c r="D9" s="12">
        <v>9783836664776</v>
      </c>
      <c r="E9" s="13" t="s">
        <v>32</v>
      </c>
      <c r="F9" s="14">
        <v>2008</v>
      </c>
      <c r="G9" s="15">
        <v>1</v>
      </c>
      <c r="H9" s="16">
        <f t="shared" si="0"/>
        <v>868.16</v>
      </c>
      <c r="I9" s="18">
        <v>998.38</v>
      </c>
      <c r="J9" s="18"/>
      <c r="K9" s="27"/>
      <c r="L9" s="27"/>
      <c r="M9" s="20" t="s">
        <v>22</v>
      </c>
      <c r="N9" s="21" t="s">
        <v>23</v>
      </c>
      <c r="O9" s="20" t="s">
        <v>22</v>
      </c>
      <c r="P9" s="15">
        <v>111</v>
      </c>
    </row>
    <row r="10" spans="1:16" ht="38.25">
      <c r="A10" s="25">
        <v>5</v>
      </c>
      <c r="B10" s="10" t="s">
        <v>33</v>
      </c>
      <c r="C10" s="24" t="s">
        <v>34</v>
      </c>
      <c r="D10" s="12">
        <v>9780470539392</v>
      </c>
      <c r="E10" s="13" t="s">
        <v>35</v>
      </c>
      <c r="F10" s="14">
        <v>2010</v>
      </c>
      <c r="G10" s="15">
        <v>1</v>
      </c>
      <c r="H10" s="16">
        <f t="shared" si="0"/>
        <v>557.4</v>
      </c>
      <c r="I10" s="18">
        <v>641.01</v>
      </c>
      <c r="J10" s="18"/>
      <c r="K10" s="27"/>
      <c r="L10" s="27"/>
      <c r="M10" s="20" t="s">
        <v>22</v>
      </c>
      <c r="N10" s="21" t="s">
        <v>23</v>
      </c>
      <c r="O10" s="20" t="s">
        <v>22</v>
      </c>
      <c r="P10" s="15">
        <v>111</v>
      </c>
    </row>
    <row r="11" spans="1:16" ht="89.25">
      <c r="A11" s="25">
        <v>6</v>
      </c>
      <c r="B11" s="10" t="s">
        <v>36</v>
      </c>
      <c r="C11" s="24" t="s">
        <v>37</v>
      </c>
      <c r="D11" s="12">
        <v>9781780529929</v>
      </c>
      <c r="E11" s="13" t="s">
        <v>38</v>
      </c>
      <c r="F11" s="14">
        <v>2013</v>
      </c>
      <c r="G11" s="15">
        <v>1</v>
      </c>
      <c r="H11" s="16">
        <f t="shared" si="0"/>
        <v>1957.6</v>
      </c>
      <c r="I11" s="18">
        <v>2251.24</v>
      </c>
      <c r="J11" s="18"/>
      <c r="K11" s="27"/>
      <c r="L11" s="27"/>
      <c r="M11" s="20" t="s">
        <v>22</v>
      </c>
      <c r="N11" s="21" t="s">
        <v>23</v>
      </c>
      <c r="O11" s="20" t="s">
        <v>22</v>
      </c>
      <c r="P11" s="15">
        <v>111</v>
      </c>
    </row>
    <row r="12" spans="1:16" ht="33.75">
      <c r="A12" s="25">
        <v>7</v>
      </c>
      <c r="B12" s="10" t="s">
        <v>39</v>
      </c>
      <c r="C12" s="24" t="s">
        <v>40</v>
      </c>
      <c r="D12" s="12">
        <v>9780538478922</v>
      </c>
      <c r="E12" s="13" t="s">
        <v>41</v>
      </c>
      <c r="F12" s="14">
        <v>2010</v>
      </c>
      <c r="G12" s="15">
        <v>1</v>
      </c>
      <c r="H12" s="16">
        <f t="shared" si="0"/>
        <v>2621.48</v>
      </c>
      <c r="I12" s="18">
        <v>3014.7</v>
      </c>
      <c r="J12" s="18"/>
      <c r="K12" s="27"/>
      <c r="L12" s="27"/>
      <c r="M12" s="20" t="s">
        <v>22</v>
      </c>
      <c r="N12" s="21" t="s">
        <v>23</v>
      </c>
      <c r="O12" s="20" t="s">
        <v>22</v>
      </c>
      <c r="P12" s="15">
        <v>111</v>
      </c>
    </row>
    <row r="13" spans="1:16" ht="33.75">
      <c r="A13" s="25">
        <v>8</v>
      </c>
      <c r="B13" s="10" t="s">
        <v>42</v>
      </c>
      <c r="C13" s="24" t="s">
        <v>43</v>
      </c>
      <c r="D13" s="12">
        <v>9780415696852</v>
      </c>
      <c r="E13" s="13" t="s">
        <v>44</v>
      </c>
      <c r="F13" s="14">
        <v>2013</v>
      </c>
      <c r="G13" s="15">
        <v>1</v>
      </c>
      <c r="H13" s="16">
        <f t="shared" si="0"/>
        <v>2042.71</v>
      </c>
      <c r="I13" s="18">
        <v>2349.12</v>
      </c>
      <c r="J13" s="18"/>
      <c r="K13" s="27"/>
      <c r="L13" s="27"/>
      <c r="M13" s="20" t="s">
        <v>22</v>
      </c>
      <c r="N13" s="21" t="s">
        <v>23</v>
      </c>
      <c r="O13" s="20" t="s">
        <v>22</v>
      </c>
      <c r="P13" s="15">
        <v>111</v>
      </c>
    </row>
    <row r="14" spans="1:16" ht="51">
      <c r="A14" s="25">
        <v>9</v>
      </c>
      <c r="B14" s="10" t="s">
        <v>45</v>
      </c>
      <c r="C14" s="24" t="s">
        <v>46</v>
      </c>
      <c r="D14" s="12">
        <v>9780230392670</v>
      </c>
      <c r="E14" s="13" t="s">
        <v>47</v>
      </c>
      <c r="F14" s="14">
        <v>2013</v>
      </c>
      <c r="G14" s="15">
        <v>1</v>
      </c>
      <c r="H14" s="16">
        <f t="shared" si="0"/>
        <v>1310.74</v>
      </c>
      <c r="I14" s="18">
        <v>1507.35</v>
      </c>
      <c r="J14" s="18"/>
      <c r="K14" s="27"/>
      <c r="L14" s="27"/>
      <c r="M14" s="20" t="s">
        <v>22</v>
      </c>
      <c r="N14" s="21" t="s">
        <v>23</v>
      </c>
      <c r="O14" s="20" t="s">
        <v>22</v>
      </c>
      <c r="P14" s="15">
        <v>111</v>
      </c>
    </row>
    <row r="15" spans="1:16" ht="63.75">
      <c r="A15" s="25">
        <v>10</v>
      </c>
      <c r="B15" s="10" t="s">
        <v>48</v>
      </c>
      <c r="C15" s="24" t="s">
        <v>49</v>
      </c>
      <c r="D15" s="12">
        <v>9780470478349</v>
      </c>
      <c r="E15" s="13" t="s">
        <v>35</v>
      </c>
      <c r="F15" s="14">
        <v>2010</v>
      </c>
      <c r="G15" s="15">
        <v>1</v>
      </c>
      <c r="H15" s="16">
        <f t="shared" si="0"/>
        <v>1140.51</v>
      </c>
      <c r="I15" s="18">
        <v>1311.59</v>
      </c>
      <c r="J15" s="18"/>
      <c r="K15" s="27"/>
      <c r="L15" s="27"/>
      <c r="M15" s="20" t="s">
        <v>22</v>
      </c>
      <c r="N15" s="21" t="s">
        <v>23</v>
      </c>
      <c r="O15" s="20" t="s">
        <v>22</v>
      </c>
      <c r="P15" s="15">
        <v>111</v>
      </c>
    </row>
    <row r="16" spans="1:16" ht="38.25">
      <c r="A16" s="25">
        <v>11</v>
      </c>
      <c r="B16" s="10" t="s">
        <v>50</v>
      </c>
      <c r="C16" s="24" t="s">
        <v>51</v>
      </c>
      <c r="D16" s="12">
        <v>9781118012390</v>
      </c>
      <c r="E16" s="13" t="s">
        <v>35</v>
      </c>
      <c r="F16" s="14">
        <v>2011</v>
      </c>
      <c r="G16" s="15">
        <v>1</v>
      </c>
      <c r="H16" s="16">
        <f t="shared" si="0"/>
        <v>557.4</v>
      </c>
      <c r="I16" s="18">
        <v>641.01</v>
      </c>
      <c r="J16" s="18"/>
      <c r="K16" s="27"/>
      <c r="L16" s="27"/>
      <c r="M16" s="20" t="s">
        <v>22</v>
      </c>
      <c r="N16" s="21" t="s">
        <v>23</v>
      </c>
      <c r="O16" s="20" t="s">
        <v>22</v>
      </c>
      <c r="P16" s="15">
        <v>111</v>
      </c>
    </row>
    <row r="17" spans="1:16" ht="38.25">
      <c r="A17" s="25">
        <v>12</v>
      </c>
      <c r="B17" s="10" t="s">
        <v>52</v>
      </c>
      <c r="C17" s="24" t="s">
        <v>53</v>
      </c>
      <c r="D17" s="12">
        <v>9781938548024</v>
      </c>
      <c r="E17" s="13" t="s">
        <v>54</v>
      </c>
      <c r="F17" s="14">
        <v>2013</v>
      </c>
      <c r="G17" s="15">
        <v>1</v>
      </c>
      <c r="H17" s="16">
        <f t="shared" si="0"/>
        <v>425.57</v>
      </c>
      <c r="I17" s="18">
        <v>489.4</v>
      </c>
      <c r="J17" s="18"/>
      <c r="K17" s="27"/>
      <c r="L17" s="27"/>
      <c r="M17" s="20" t="s">
        <v>22</v>
      </c>
      <c r="N17" s="21" t="s">
        <v>23</v>
      </c>
      <c r="O17" s="20" t="s">
        <v>22</v>
      </c>
      <c r="P17" s="15">
        <v>111</v>
      </c>
    </row>
    <row r="18" spans="1:16" ht="33.75">
      <c r="A18" s="25">
        <v>13</v>
      </c>
      <c r="B18" s="10" t="s">
        <v>55</v>
      </c>
      <c r="C18" s="24" t="s">
        <v>56</v>
      </c>
      <c r="D18" s="12">
        <v>9780415685313</v>
      </c>
      <c r="E18" s="13" t="s">
        <v>57</v>
      </c>
      <c r="F18" s="14">
        <v>2013</v>
      </c>
      <c r="G18" s="15">
        <v>1</v>
      </c>
      <c r="H18" s="16">
        <f t="shared" si="0"/>
        <v>2161.87</v>
      </c>
      <c r="I18" s="18">
        <v>2486.15</v>
      </c>
      <c r="J18" s="18"/>
      <c r="K18" s="27"/>
      <c r="L18" s="27"/>
      <c r="M18" s="20" t="s">
        <v>22</v>
      </c>
      <c r="N18" s="21" t="s">
        <v>23</v>
      </c>
      <c r="O18" s="20" t="s">
        <v>22</v>
      </c>
      <c r="P18" s="15">
        <v>111</v>
      </c>
    </row>
    <row r="19" spans="1:16" ht="38.25">
      <c r="A19" s="25">
        <v>14</v>
      </c>
      <c r="B19" s="10" t="s">
        <v>58</v>
      </c>
      <c r="C19" s="24" t="s">
        <v>59</v>
      </c>
      <c r="D19" s="12" t="s">
        <v>60</v>
      </c>
      <c r="E19" s="13" t="s">
        <v>35</v>
      </c>
      <c r="F19" s="14">
        <v>2011</v>
      </c>
      <c r="G19" s="15">
        <v>1</v>
      </c>
      <c r="H19" s="16">
        <f t="shared" si="0"/>
        <v>374.5</v>
      </c>
      <c r="I19" s="27">
        <v>430.67</v>
      </c>
      <c r="J19" s="27"/>
      <c r="K19" s="27"/>
      <c r="L19" s="27"/>
      <c r="M19" s="20" t="s">
        <v>22</v>
      </c>
      <c r="N19" s="21" t="s">
        <v>23</v>
      </c>
      <c r="O19" s="20" t="s">
        <v>22</v>
      </c>
      <c r="P19" s="15">
        <v>111</v>
      </c>
    </row>
    <row r="20" spans="1:16" ht="38.25">
      <c r="A20" s="25">
        <v>15</v>
      </c>
      <c r="B20" s="10" t="s">
        <v>58</v>
      </c>
      <c r="C20" s="24" t="s">
        <v>61</v>
      </c>
      <c r="D20" s="12" t="s">
        <v>62</v>
      </c>
      <c r="E20" s="13" t="s">
        <v>35</v>
      </c>
      <c r="F20" s="14">
        <v>2011</v>
      </c>
      <c r="G20" s="15">
        <v>1</v>
      </c>
      <c r="H20" s="16">
        <f t="shared" si="0"/>
        <v>783.04</v>
      </c>
      <c r="I20" s="27">
        <v>900.5</v>
      </c>
      <c r="J20" s="27"/>
      <c r="K20" s="27"/>
      <c r="L20" s="27"/>
      <c r="M20" s="20" t="s">
        <v>22</v>
      </c>
      <c r="N20" s="21" t="s">
        <v>23</v>
      </c>
      <c r="O20" s="20" t="s">
        <v>22</v>
      </c>
      <c r="P20" s="15">
        <v>111</v>
      </c>
    </row>
    <row r="21" spans="1:16" ht="38.25">
      <c r="A21" s="25">
        <v>16</v>
      </c>
      <c r="B21" s="10" t="s">
        <v>63</v>
      </c>
      <c r="C21" s="24" t="s">
        <v>64</v>
      </c>
      <c r="D21" s="12" t="s">
        <v>65</v>
      </c>
      <c r="E21" s="13" t="s">
        <v>29</v>
      </c>
      <c r="F21" s="14">
        <v>2007</v>
      </c>
      <c r="G21" s="15">
        <v>1</v>
      </c>
      <c r="H21" s="16">
        <f t="shared" si="0"/>
        <v>2502.32</v>
      </c>
      <c r="I21" s="28">
        <v>2877.67</v>
      </c>
      <c r="J21" s="28"/>
      <c r="K21" s="28"/>
      <c r="L21" s="28"/>
      <c r="M21" s="20" t="s">
        <v>22</v>
      </c>
      <c r="N21" s="21" t="s">
        <v>23</v>
      </c>
      <c r="O21" s="20" t="s">
        <v>22</v>
      </c>
      <c r="P21" s="15">
        <v>111</v>
      </c>
    </row>
    <row r="22" spans="1:16" ht="15">
      <c r="A22" s="29"/>
      <c r="B22" s="30"/>
      <c r="C22" s="31"/>
      <c r="D22" s="32"/>
      <c r="E22" s="33"/>
      <c r="F22" s="34"/>
      <c r="G22" s="35"/>
      <c r="H22" s="26"/>
      <c r="I22" s="17"/>
      <c r="J22" s="28"/>
      <c r="K22" s="28"/>
      <c r="L22" s="28"/>
      <c r="M22" s="36"/>
      <c r="N22" s="37"/>
      <c r="O22" s="36"/>
      <c r="P22" s="29"/>
    </row>
    <row r="23" spans="1:16" ht="15">
      <c r="A23" s="38"/>
      <c r="B23" s="38"/>
      <c r="C23" s="31"/>
      <c r="D23" s="38"/>
      <c r="E23" s="47" t="s">
        <v>66</v>
      </c>
      <c r="F23" s="48"/>
      <c r="G23" s="39">
        <f>SUM(G6:G21)</f>
        <v>16</v>
      </c>
      <c r="H23" s="39">
        <f>SUM(H6:H22)</f>
        <v>20239.92</v>
      </c>
      <c r="I23" s="39">
        <f>SUM(I6:I21)</f>
        <v>23275.89</v>
      </c>
      <c r="J23" s="40"/>
      <c r="K23" s="40"/>
      <c r="L23" s="40"/>
      <c r="M23" s="38"/>
      <c r="N23" s="38"/>
      <c r="O23" s="38"/>
      <c r="P23" s="41"/>
    </row>
    <row r="24" ht="15">
      <c r="P24" s="1"/>
    </row>
    <row r="25" ht="15">
      <c r="P25" s="1"/>
    </row>
    <row r="26" spans="10:16" ht="15">
      <c r="J26" s="42"/>
      <c r="P26" s="1"/>
    </row>
    <row r="27" spans="10:16" ht="15">
      <c r="J27" s="42"/>
      <c r="P27" s="1"/>
    </row>
    <row r="28" spans="4:16" ht="15">
      <c r="D28" s="42"/>
      <c r="E28" s="42" t="s">
        <v>67</v>
      </c>
      <c r="F28" s="44">
        <f>H23</f>
        <v>20239.92</v>
      </c>
      <c r="G28" s="43"/>
      <c r="P28" s="1"/>
    </row>
    <row r="29" spans="4:16" ht="15">
      <c r="D29" s="42"/>
      <c r="E29" s="42" t="s">
        <v>68</v>
      </c>
      <c r="F29" s="44">
        <v>23275.89</v>
      </c>
      <c r="G29" s="43"/>
      <c r="P29" s="1"/>
    </row>
    <row r="30" spans="4:16" ht="15">
      <c r="D30" s="42"/>
      <c r="E30" s="42"/>
      <c r="F30" s="42"/>
      <c r="G30" s="42"/>
      <c r="P30" s="1"/>
    </row>
    <row r="31" spans="4:16" ht="15">
      <c r="D31" s="42"/>
      <c r="E31" s="42" t="s">
        <v>69</v>
      </c>
      <c r="F31" s="42"/>
      <c r="G31" s="42"/>
      <c r="P31" s="1"/>
    </row>
    <row r="32" spans="4:16" ht="15">
      <c r="D32" s="42"/>
      <c r="E32" s="42" t="s">
        <v>70</v>
      </c>
      <c r="F32" s="42"/>
      <c r="G32" s="42"/>
      <c r="P32" s="1"/>
    </row>
    <row r="33" spans="4:16" ht="15">
      <c r="D33" s="42"/>
      <c r="E33" s="42" t="s">
        <v>71</v>
      </c>
      <c r="F33" s="42"/>
      <c r="G33" s="42"/>
      <c r="P33" s="1"/>
    </row>
  </sheetData>
  <mergeCells count="2">
    <mergeCell ref="A3:T3"/>
    <mergeCell ref="E23:F23"/>
  </mergeCells>
  <conditionalFormatting sqref="D6:D18">
    <cfRule type="duplicateValues" priority="2" dxfId="0">
      <formula>AND(COUNTIF($D$6:$D$18,D6)&gt;1,NOT(ISBLANK(D6)))</formula>
    </cfRule>
  </conditionalFormatting>
  <conditionalFormatting sqref="D19:D21">
    <cfRule type="duplicateValues" priority="3" dxfId="0">
      <formula>AND(COUNTIF($D$19:$D$21,D19)&gt;1,NOT(ISBLANK(D19)))</formula>
    </cfRule>
  </conditionalFormatting>
  <conditionalFormatting sqref="D2:D3">
    <cfRule type="duplicateValues" priority="1" dxfId="0">
      <formula>AND(COUNTIF($D$2:$D$3,D2)&gt;1,NOT(ISBLANK(D2)))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eCSI0R4+9x11b97YFHeLc5shkMI=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9ZM5wzUDt6AHKqpcT/MsRekoOBM=</DigestValue>
    </Reference>
  </SignedInfo>
  <SignatureValue>EL4ogZYJSPev0J94+kMvL8gF2qBM+hABflsr7Cx1iXhIjTACXMUxHLZ+cAJaxnPuHUrojrKk1h1i
/4VT3Jo2njRSRxXkUZf8ZneWyD13WyX0eDmgUVykM9nnfCLXc0dMzkAL2oKBG6m8jPHMut0GwYlA
ysr/HUAnwBk6+Wt6Ecg0l69HgpgxB0EvHDapw7sM7DliqqFFCJ8vFrXnyaDOQlvl8phCREa1KkMb
AyiPDhd2CW0Mun0YCH3q/lxMWzxJnf9Zot9pOqCMXqABNaVjYCiDsZ9HZQFXufS2Szd/eiiQpYDa
95KsrDEMV+Qo6x3alhUkltR8iEd888dRxMAc6Q==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nO3ElxyjEd1c3M/7ykr8E66TICM=</DigestValue>
      </Reference>
      <Reference URI="/xl/drawings/vmlDrawing1.vml?ContentType=application/vnd.openxmlformats-officedocument.vmlDrawing">
        <DigestMethod Algorithm="http://www.w3.org/2000/09/xmldsig#sha1"/>
        <DigestValue>T5yPdU9YYwMq3+PfG9LCGXs8NYc=</DigestValue>
      </Reference>
      <Reference URI="/xl/sharedStrings.xml?ContentType=application/vnd.openxmlformats-officedocument.spreadsheetml.sharedStrings+xml">
        <DigestMethod Algorithm="http://www.w3.org/2000/09/xmldsig#sha1"/>
        <DigestValue>GeWnMAlg1Qhf+dTM6l8p+Um1zws=</DigestValue>
      </Reference>
      <Reference URI="/xl/styles.xml?ContentType=application/vnd.openxmlformats-officedocument.spreadsheetml.styles+xml">
        <DigestMethod Algorithm="http://www.w3.org/2000/09/xmldsig#sha1"/>
        <DigestValue>YWeeikREeVv/7jlsW86dcaqbLIg=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xjMhOuIoVSWFizUK54XyaDg1DFw=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2013-10-02T12:00:20Z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2013-10-01T08:17:47Z</dcterms:created>
  <dcterms:modified xsi:type="dcterms:W3CDTF">2013-10-02T10:54:12Z</dcterms:modified>
  <cp:category/>
  <cp:version/>
  <cp:contentType/>
  <cp:contentStatus/>
</cp:coreProperties>
</file>