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60" windowWidth="27795" windowHeight="11310" activeTab="0"/>
  </bookViews>
  <sheets>
    <sheet name="111_české" sheetId="1" r:id="rId1"/>
    <sheet name="List2" sheetId="2" r:id="rId2"/>
    <sheet name="List3" sheetId="3" r:id="rId3"/>
  </sheets>
  <definedNames/>
  <calcPr calcId="145621"/>
</workbook>
</file>

<file path=xl/comments1.xml><?xml version="1.0" encoding="utf-8"?>
<comments xmlns="http://schemas.openxmlformats.org/spreadsheetml/2006/main">
  <authors>
    <author>Perlová Vladimíra</author>
  </authors>
  <commentList>
    <comment ref="Q7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V případě nákupu z hlavní činnosti musí objednat dílčí knihovník, v případě nákupu z projektu objednává manažer projektu
</t>
        </r>
      </text>
    </comment>
    <comment ref="R7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Např. z hlavní činnosti, z projektu…( číslo projektu)</t>
        </r>
      </text>
    </comment>
    <comment ref="S7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Jméno osoby, která převezme v knihovně potvrzenou a odkontrolovanou fakturu. Nebude posíláno vnitřní poštou.
</t>
        </r>
      </text>
    </comment>
    <comment ref="T7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Na kterou dílčí knihovnu evidovat. V případě více kusů je možné rozdělit na více dílčích knihoven, např. 2x ÚK, 1x 115, 1x118</t>
        </r>
      </text>
    </comment>
  </commentList>
</comments>
</file>

<file path=xl/sharedStrings.xml><?xml version="1.0" encoding="utf-8"?>
<sst xmlns="http://schemas.openxmlformats.org/spreadsheetml/2006/main" count="397" uniqueCount="172">
  <si>
    <t>Mendelova univerzita v Brně</t>
  </si>
  <si>
    <t>Ústřední knihovna ÚVIS</t>
  </si>
  <si>
    <t>Ústav podnikové ekonomiky - 111, PEF MENDELU</t>
  </si>
  <si>
    <t xml:space="preserve">poř. č. </t>
  </si>
  <si>
    <t>Autor</t>
  </si>
  <si>
    <t>Název</t>
  </si>
  <si>
    <t>ISBN</t>
  </si>
  <si>
    <t>Vydavatel</t>
  </si>
  <si>
    <t>Rok vydání</t>
  </si>
  <si>
    <t>Počet kusů</t>
  </si>
  <si>
    <t>Předpokládaná cena za ks bez DPH</t>
  </si>
  <si>
    <t>Předpokládaná cena za ks vč. DPH</t>
  </si>
  <si>
    <t>Předpokládaná cena celkem bez DPH</t>
  </si>
  <si>
    <t>Předpokládaná cena celkem bez vč. DPH</t>
  </si>
  <si>
    <t>Nabídková cena za ks bez DPH</t>
  </si>
  <si>
    <t>Nabídková cena za ks včetně DPH</t>
  </si>
  <si>
    <t>Nabídková cena celkem bez DPH</t>
  </si>
  <si>
    <t>Částka DPH</t>
  </si>
  <si>
    <t>Nabídková cena celkem vč. DPH</t>
  </si>
  <si>
    <t>Objednavatel</t>
  </si>
  <si>
    <t>Hrazeno z:</t>
  </si>
  <si>
    <t>Fakturu převezme</t>
  </si>
  <si>
    <t>Kam evidovat</t>
  </si>
  <si>
    <t>HRDÝ MILAN, KRECHOVSKÁ MICHAELA</t>
  </si>
  <si>
    <t>Podnikové finance v teorii a praxi</t>
  </si>
  <si>
    <t>Wolters Kluwer</t>
  </si>
  <si>
    <t>J. Hrdinová</t>
  </si>
  <si>
    <t>FR1130071 / SP1130131 / SP1130141 / SP1130151</t>
  </si>
  <si>
    <t>Tabas</t>
  </si>
  <si>
    <t>KOCIÁNOVÁ HELENA</t>
  </si>
  <si>
    <t>Finanční gramotnost v kostce</t>
  </si>
  <si>
    <t>ANAG</t>
  </si>
  <si>
    <t>Marie Lišková</t>
  </si>
  <si>
    <t xml:space="preserve">Oceňování podniku a standardy hodnoty </t>
  </si>
  <si>
    <t>Grada</t>
  </si>
  <si>
    <t>Nemeček A, Janata J.</t>
  </si>
  <si>
    <t xml:space="preserve">Oceňování majetku v pojišťovnictví </t>
  </si>
  <si>
    <t>C.H.Beck</t>
  </si>
  <si>
    <t>Máče Miroslav</t>
  </si>
  <si>
    <t xml:space="preserve">Finanční analýza investičních projektů </t>
  </si>
  <si>
    <t>Stuart Emmett</t>
  </si>
  <si>
    <t>Řízení zásob</t>
  </si>
  <si>
    <t>Computer Press</t>
  </si>
  <si>
    <t>Cipra T.</t>
  </si>
  <si>
    <t>Finanční ekonometrie</t>
  </si>
  <si>
    <t>Ekopress</t>
  </si>
  <si>
    <t>Kadeřábková Božena a kol.</t>
  </si>
  <si>
    <t>Brownfields  Jak vznikají a co s nimi</t>
  </si>
  <si>
    <t>Šiman J., Petera P.</t>
  </si>
  <si>
    <t xml:space="preserve">Financování podnikatelských subjektů </t>
  </si>
  <si>
    <t>Milan Hrdý</t>
  </si>
  <si>
    <t>Hodnocení ekonomické efektivnosti investičních projektů EU</t>
  </si>
  <si>
    <t>ASPI</t>
  </si>
  <si>
    <t>RADOVÁ JARMILA A KOL.</t>
  </si>
  <si>
    <t>Finanční matematika pro každého příklady + CDRom</t>
  </si>
  <si>
    <t>Sereghyová Jana</t>
  </si>
  <si>
    <t>Investice realizované podniky</t>
  </si>
  <si>
    <t>Professional Publishing</t>
  </si>
  <si>
    <t>VOCHOZKA MAREK</t>
  </si>
  <si>
    <t>Metody komplexního hodnocení podniku</t>
  </si>
  <si>
    <t>Režňáková Mária a kol</t>
  </si>
  <si>
    <t xml:space="preserve">Řízení platební schopnosti podniku </t>
  </si>
  <si>
    <t>Efektivní financování rozvoje podnikání</t>
  </si>
  <si>
    <t>MELOUN, MILITKÝ, HILL</t>
  </si>
  <si>
    <t>Statistická analýza vícerozměrných dat v příkladech</t>
  </si>
  <si>
    <t>Academia</t>
  </si>
  <si>
    <t>Marie Paseková</t>
  </si>
  <si>
    <t>Implementace IFRS do malých a středních podniků</t>
  </si>
  <si>
    <t>Tichý Jaromír</t>
  </si>
  <si>
    <t>Zdroje financování podniku</t>
  </si>
  <si>
    <t>Vysoká škola finanční a správní</t>
  </si>
  <si>
    <t>Jáčová Helena, Ortová Martina</t>
  </si>
  <si>
    <t>Finanční řízení podniku v příkladech</t>
  </si>
  <si>
    <t>Šoba Oldřich, Širůček Martin, Ptáček Roman</t>
  </si>
  <si>
    <t>Finanční matematika v praxi</t>
  </si>
  <si>
    <r>
      <t>Jana</t>
    </r>
    <r>
      <rPr>
        <b/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>Hinke</t>
    </r>
  </si>
  <si>
    <t>IAS/IFRS a hodnocení výkonnosti podniku</t>
  </si>
  <si>
    <t>Alfa nakladatelství</t>
  </si>
  <si>
    <t>Jana Hinke</t>
  </si>
  <si>
    <t>Martin Landa</t>
  </si>
  <si>
    <t>Finanční a manažerské účetnictví podnikatelů</t>
  </si>
  <si>
    <t>Key Publishing</t>
  </si>
  <si>
    <t>Marcela</t>
  </si>
  <si>
    <t>Eva Kislingerová</t>
  </si>
  <si>
    <t>Nová ekonomika  Nové příležitosti</t>
  </si>
  <si>
    <t>Linde</t>
  </si>
  <si>
    <t>Irena Jindřichovská</t>
  </si>
  <si>
    <t>Finanční management</t>
  </si>
  <si>
    <t>Váchal, Vochozka</t>
  </si>
  <si>
    <t>Podnikové řízení</t>
  </si>
  <si>
    <t>Knápková, Pavelková, Šteker</t>
  </si>
  <si>
    <t>Finanční analýza 2. rozšířené vydání</t>
  </si>
  <si>
    <t> 9788024744568</t>
  </si>
  <si>
    <t>Marek a kol.</t>
  </si>
  <si>
    <t>Statistika v příkladech</t>
  </si>
  <si>
    <t>Professional publishing</t>
  </si>
  <si>
    <t>Kaplan, Norton</t>
  </si>
  <si>
    <t>Efektivní systém řízení strategie</t>
  </si>
  <si>
    <t>Management press</t>
  </si>
  <si>
    <t>Meloun M, Militký J</t>
  </si>
  <si>
    <t>Kompendium statistického zpracování dat</t>
  </si>
  <si>
    <t>Karolinum</t>
  </si>
  <si>
    <t>Riederová</t>
  </si>
  <si>
    <t>Jitka Ptatscheková, Jaroslava Dittrichová</t>
  </si>
  <si>
    <t>DVACET LET ČESKÉ KORUNY NA POZADÍ VÝVOJE OBCHODNÍHO BANKOVNICTVÍ V ČESKÉ REPUBLICEŘízení bezpečnosti informací</t>
  </si>
  <si>
    <t xml:space="preserve"> Grada Publishing</t>
  </si>
  <si>
    <t>Luděk Ambrož</t>
  </si>
  <si>
    <t>MĚŘENÍ RIZIKA VE FINANCÍCH</t>
  </si>
  <si>
    <t>Vladislav Pavlát, Antonín Kubíček</t>
  </si>
  <si>
    <t>Regulace a dohled nad finančními trhy</t>
  </si>
  <si>
    <t>Tony Plummer</t>
  </si>
  <si>
    <t>Prognóza finančních trhů - Psychologie úspěšného investování</t>
  </si>
  <si>
    <t>Jab Vlachý</t>
  </si>
  <si>
    <t>Řízení finančních rizik</t>
  </si>
  <si>
    <t xml:space="preserve">Milan Meloun, Jiří Militký </t>
  </si>
  <si>
    <t>Vavřina</t>
  </si>
  <si>
    <t>WAGNER, Jaroslav</t>
  </si>
  <si>
    <t>Měření výkonnosti: jak měřit, vyhodnocovat a využívat informace o podnikové výkonnosti</t>
  </si>
  <si>
    <t>HENDL Jan</t>
  </si>
  <si>
    <t>Kvalitativní výzkum: základní teorie, metody a aplikace</t>
  </si>
  <si>
    <t>Portál</t>
  </si>
  <si>
    <t>MiB</t>
  </si>
  <si>
    <t xml:space="preserve">KUNZ Vilém </t>
  </si>
  <si>
    <t>Společenská odpovědnost firem</t>
  </si>
  <si>
    <t>BLATNÝ Marek a kol.</t>
  </si>
  <si>
    <t>Psychologie osobnosti</t>
  </si>
  <si>
    <t xml:space="preserve">MOUČKA Jiří a RÁDL Petr </t>
  </si>
  <si>
    <t>Matematika pro studenty ekonomie</t>
  </si>
  <si>
    <t>BUDÍKOVÁ Marie a kol.</t>
  </si>
  <si>
    <t>Průvodce základními statistickými metodami</t>
  </si>
  <si>
    <t xml:space="preserve">ŠTĚPÁNEK Libor </t>
  </si>
  <si>
    <t xml:space="preserve">Academic English - Akademická angličtina </t>
  </si>
  <si>
    <t>MAŘÍK Miloš a kol.</t>
  </si>
  <si>
    <t>Metody oceňování podniku</t>
  </si>
  <si>
    <t>Metody oceňování podniku pro pokročilé</t>
  </si>
  <si>
    <t xml:space="preserve">FRANKOVÁ Emílie </t>
  </si>
  <si>
    <t>Kreativita a inovace v ofganizaci</t>
  </si>
  <si>
    <t>HAMMER M.</t>
  </si>
  <si>
    <t>AGENDA 21 Co musí každý podnik udělat pro úspěch v 21.století</t>
  </si>
  <si>
    <t>KOŠTURIAK J. a FROLÍK Z.</t>
  </si>
  <si>
    <t>Štíhlý a inovativní podnik</t>
  </si>
  <si>
    <t>Alfa Publishing</t>
  </si>
  <si>
    <t>KAPLAN R.S. a NORTON D.P.</t>
  </si>
  <si>
    <t>EFEKTIVNÍ SYSTÉM ŘÍZENÍ STRATEGIE Nový nástroj zvyšování výkonnosti a vytváření konkurenční výhody</t>
  </si>
  <si>
    <t>VLČEK R.</t>
  </si>
  <si>
    <t>Strategie hodnotových invoací</t>
  </si>
  <si>
    <t>Anděl, Jiří</t>
  </si>
  <si>
    <t>Statistické metody</t>
  </si>
  <si>
    <t>Matfyzpress</t>
  </si>
  <si>
    <t>Pepa</t>
  </si>
  <si>
    <t>Dostál Petr</t>
  </si>
  <si>
    <t>Pokročilé metody rozhodování v podnikatelství a veřejné správě</t>
  </si>
  <si>
    <t>CERM</t>
  </si>
  <si>
    <t xml:space="preserve">Freund &amp; Mohr &amp; Wilson  </t>
  </si>
  <si>
    <t>Statistical methods</t>
  </si>
  <si>
    <t>Elsevier</t>
  </si>
  <si>
    <t>Hendl Jan</t>
  </si>
  <si>
    <t>Přehled statistických metod: analýza a metaanalýza dat</t>
  </si>
  <si>
    <t>Gullová Soňa</t>
  </si>
  <si>
    <t>Mezinárodní obchodní a diplomatický protokol</t>
  </si>
  <si>
    <t>Hanzelková Alena</t>
  </si>
  <si>
    <t>Business strategie: krok za krokem</t>
  </si>
  <si>
    <t>C. H. Beck</t>
  </si>
  <si>
    <t>Veber Jaromír</t>
  </si>
  <si>
    <t>Podnikání malé a střední firmy</t>
  </si>
  <si>
    <t>Dana Dluhošová</t>
  </si>
  <si>
    <t>Finanční řízení a rozhodování podniku</t>
  </si>
  <si>
    <t>Pavlína</t>
  </si>
  <si>
    <t>Růčková Petra, Roubíčková Michaela</t>
  </si>
  <si>
    <t>Celkem</t>
  </si>
  <si>
    <t>Předpokládaná cena celkem vč. DPH</t>
  </si>
  <si>
    <t>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</si>
</sst>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Kč&quot;;[Red]\-#,##0.00\ &quot;Kč&quot;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b/>
      <sz val="16"/>
      <color indexed="8"/>
      <name val="Arial"/>
      <family val="2"/>
    </font>
    <font>
      <b/>
      <sz val="11"/>
      <color indexed="8"/>
      <name val="Arial"/>
      <family val="2"/>
    </font>
    <font>
      <i/>
      <sz val="11"/>
      <color indexed="8"/>
      <name val="Arial"/>
      <family val="2"/>
    </font>
    <font>
      <strike/>
      <sz val="11"/>
      <color rgb="FFFF0000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1"/>
      <color theme="1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3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1" fontId="3" fillId="0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/>
    </xf>
    <xf numFmtId="4" fontId="3" fillId="0" borderId="1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left" vertical="center" indent="1"/>
    </xf>
    <xf numFmtId="0" fontId="9" fillId="0" borderId="0" xfId="0" applyFont="1" applyFill="1" applyAlignment="1">
      <alignment vertical="center" wrapText="1"/>
    </xf>
    <xf numFmtId="0" fontId="8" fillId="0" borderId="2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10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vertical="center"/>
    </xf>
    <xf numFmtId="0" fontId="3" fillId="0" borderId="0" xfId="0" applyFont="1" applyFill="1" applyAlignment="1">
      <alignment vertical="center" wrapText="1"/>
    </xf>
    <xf numFmtId="0" fontId="3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8" fontId="5" fillId="0" borderId="0" xfId="0" applyNumberFormat="1" applyFont="1" applyFill="1" applyBorder="1" applyAlignment="1">
      <alignment vertical="center"/>
    </xf>
    <xf numFmtId="49" fontId="3" fillId="0" borderId="1" xfId="0" applyNumberFormat="1" applyFont="1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4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78"/>
  <sheetViews>
    <sheetView tabSelected="1" workbookViewId="0" topLeftCell="C1">
      <selection activeCell="E6" sqref="E6"/>
    </sheetView>
  </sheetViews>
  <sheetFormatPr defaultColWidth="9.140625" defaultRowHeight="15"/>
  <cols>
    <col min="2" max="2" width="33.57421875" style="0" customWidth="1"/>
    <col min="3" max="3" width="15.28125" style="0" customWidth="1"/>
    <col min="4" max="4" width="25.140625" style="0" customWidth="1"/>
    <col min="5" max="5" width="20.57421875" style="0" customWidth="1"/>
    <col min="8" max="8" width="25.421875" style="0" customWidth="1"/>
    <col min="9" max="9" width="17.140625" style="0" customWidth="1"/>
    <col min="10" max="10" width="13.00390625" style="0" customWidth="1"/>
    <col min="11" max="11" width="15.8515625" style="0" customWidth="1"/>
    <col min="13" max="13" width="10.8515625" style="0" customWidth="1"/>
    <col min="17" max="17" width="19.00390625" style="0" customWidth="1"/>
    <col min="18" max="18" width="20.140625" style="0" customWidth="1"/>
    <col min="19" max="19" width="12.28125" style="0" customWidth="1"/>
  </cols>
  <sheetData>
    <row r="1" spans="1:21" ht="15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1"/>
    </row>
    <row r="2" spans="1:21" ht="15">
      <c r="A2" s="40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1"/>
    </row>
    <row r="3" spans="1:21" ht="20.25">
      <c r="A3" s="2" t="s">
        <v>2</v>
      </c>
      <c r="B3" s="3"/>
      <c r="C3" s="4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1"/>
    </row>
    <row r="4" spans="1:21" ht="1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1"/>
    </row>
    <row r="5" spans="1:21" ht="15">
      <c r="A5" s="5"/>
      <c r="B5" s="5"/>
      <c r="C5" s="6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3"/>
      <c r="U5" s="1"/>
    </row>
    <row r="6" spans="1:21" ht="15">
      <c r="A6" s="7"/>
      <c r="B6" s="7"/>
      <c r="C6" s="8"/>
      <c r="D6" s="7"/>
      <c r="E6" s="7"/>
      <c r="F6" s="7"/>
      <c r="G6" s="7"/>
      <c r="H6" s="7"/>
      <c r="I6" s="9"/>
      <c r="J6" s="9"/>
      <c r="K6" s="9"/>
      <c r="L6" s="9"/>
      <c r="M6" s="9"/>
      <c r="N6" s="9"/>
      <c r="O6" s="9"/>
      <c r="P6" s="9"/>
      <c r="Q6" s="7"/>
      <c r="R6" s="7"/>
      <c r="S6" s="7"/>
      <c r="T6" s="3"/>
      <c r="U6" s="1"/>
    </row>
    <row r="7" spans="1:21" ht="71.25">
      <c r="A7" s="10" t="s">
        <v>3</v>
      </c>
      <c r="B7" s="11" t="s">
        <v>4</v>
      </c>
      <c r="C7" s="11" t="s">
        <v>5</v>
      </c>
      <c r="D7" s="11" t="s">
        <v>6</v>
      </c>
      <c r="E7" s="12" t="s">
        <v>7</v>
      </c>
      <c r="F7" s="12" t="s">
        <v>8</v>
      </c>
      <c r="G7" s="11" t="s">
        <v>9</v>
      </c>
      <c r="H7" s="13" t="s">
        <v>10</v>
      </c>
      <c r="I7" s="13" t="s">
        <v>11</v>
      </c>
      <c r="J7" s="13" t="s">
        <v>12</v>
      </c>
      <c r="K7" s="13" t="s">
        <v>13</v>
      </c>
      <c r="L7" s="14" t="s">
        <v>14</v>
      </c>
      <c r="M7" s="14" t="s">
        <v>15</v>
      </c>
      <c r="N7" s="14" t="s">
        <v>16</v>
      </c>
      <c r="O7" s="14" t="s">
        <v>17</v>
      </c>
      <c r="P7" s="14" t="s">
        <v>18</v>
      </c>
      <c r="Q7" s="11" t="s">
        <v>19</v>
      </c>
      <c r="R7" s="11" t="s">
        <v>20</v>
      </c>
      <c r="S7" s="11" t="s">
        <v>21</v>
      </c>
      <c r="T7" s="11" t="s">
        <v>22</v>
      </c>
      <c r="U7" s="1"/>
    </row>
    <row r="8" spans="1:21" ht="42.75">
      <c r="A8" s="15">
        <v>1</v>
      </c>
      <c r="B8" s="39" t="s">
        <v>23</v>
      </c>
      <c r="C8" s="17" t="s">
        <v>24</v>
      </c>
      <c r="D8" s="18">
        <v>9788074780110</v>
      </c>
      <c r="E8" s="19" t="s">
        <v>25</v>
      </c>
      <c r="F8" s="20">
        <v>2013</v>
      </c>
      <c r="G8" s="20">
        <v>3</v>
      </c>
      <c r="H8" s="21">
        <f aca="true" t="shared" si="0" ref="H8:H42">ROUND((I8*100/115),2)</f>
        <v>414.78</v>
      </c>
      <c r="I8" s="21">
        <v>477</v>
      </c>
      <c r="J8" s="21">
        <f aca="true" t="shared" si="1" ref="J8:J66">H8*G8</f>
        <v>1244.34</v>
      </c>
      <c r="K8" s="21">
        <f aca="true" t="shared" si="2" ref="K8:K66">G8*I8</f>
        <v>1431</v>
      </c>
      <c r="L8" s="22"/>
      <c r="M8" s="22"/>
      <c r="N8" s="22"/>
      <c r="O8" s="22"/>
      <c r="P8" s="22"/>
      <c r="Q8" s="23" t="s">
        <v>26</v>
      </c>
      <c r="R8" s="24" t="s">
        <v>27</v>
      </c>
      <c r="S8" s="23" t="s">
        <v>26</v>
      </c>
      <c r="T8" s="15">
        <v>111</v>
      </c>
      <c r="U8" s="25" t="s">
        <v>28</v>
      </c>
    </row>
    <row r="9" spans="1:21" ht="42.75">
      <c r="A9" s="15">
        <v>2</v>
      </c>
      <c r="B9" s="39" t="s">
        <v>29</v>
      </c>
      <c r="C9" s="17" t="s">
        <v>30</v>
      </c>
      <c r="D9" s="18">
        <v>9788072637676</v>
      </c>
      <c r="E9" s="26" t="s">
        <v>31</v>
      </c>
      <c r="F9" s="20">
        <v>2012</v>
      </c>
      <c r="G9" s="20">
        <v>1</v>
      </c>
      <c r="H9" s="21">
        <f t="shared" si="0"/>
        <v>202.61</v>
      </c>
      <c r="I9" s="21">
        <v>233</v>
      </c>
      <c r="J9" s="21">
        <f t="shared" si="1"/>
        <v>202.61</v>
      </c>
      <c r="K9" s="21">
        <f t="shared" si="2"/>
        <v>233</v>
      </c>
      <c r="L9" s="22"/>
      <c r="M9" s="22"/>
      <c r="N9" s="22"/>
      <c r="O9" s="22"/>
      <c r="P9" s="22"/>
      <c r="Q9" s="23" t="s">
        <v>26</v>
      </c>
      <c r="R9" s="24" t="s">
        <v>27</v>
      </c>
      <c r="S9" s="23" t="s">
        <v>26</v>
      </c>
      <c r="T9" s="15">
        <v>111</v>
      </c>
      <c r="U9" s="27"/>
    </row>
    <row r="10" spans="1:21" ht="57">
      <c r="A10" s="15">
        <v>3</v>
      </c>
      <c r="B10" s="39" t="s">
        <v>32</v>
      </c>
      <c r="C10" s="17" t="s">
        <v>33</v>
      </c>
      <c r="D10" s="18">
        <v>9788024728650</v>
      </c>
      <c r="E10" s="19" t="s">
        <v>34</v>
      </c>
      <c r="F10" s="20">
        <v>2009</v>
      </c>
      <c r="G10" s="20">
        <v>1</v>
      </c>
      <c r="H10" s="21">
        <f t="shared" si="0"/>
        <v>421.74</v>
      </c>
      <c r="I10" s="21">
        <v>485</v>
      </c>
      <c r="J10" s="21">
        <f t="shared" si="1"/>
        <v>421.74</v>
      </c>
      <c r="K10" s="21">
        <f t="shared" si="2"/>
        <v>485</v>
      </c>
      <c r="L10" s="22"/>
      <c r="M10" s="22"/>
      <c r="N10" s="22"/>
      <c r="O10" s="22"/>
      <c r="P10" s="22"/>
      <c r="Q10" s="23" t="s">
        <v>26</v>
      </c>
      <c r="R10" s="24" t="s">
        <v>27</v>
      </c>
      <c r="S10" s="23" t="s">
        <v>26</v>
      </c>
      <c r="T10" s="15">
        <v>111</v>
      </c>
      <c r="U10" s="27"/>
    </row>
    <row r="11" spans="1:21" ht="42.75">
      <c r="A11" s="15">
        <v>4</v>
      </c>
      <c r="B11" s="39" t="s">
        <v>35</v>
      </c>
      <c r="C11" s="17" t="s">
        <v>36</v>
      </c>
      <c r="D11" s="18">
        <v>9788074001147</v>
      </c>
      <c r="E11" s="19" t="s">
        <v>37</v>
      </c>
      <c r="F11" s="20">
        <v>2010</v>
      </c>
      <c r="G11" s="20">
        <v>1</v>
      </c>
      <c r="H11" s="21">
        <f t="shared" si="0"/>
        <v>406.96</v>
      </c>
      <c r="I11" s="21">
        <v>468</v>
      </c>
      <c r="J11" s="21">
        <f t="shared" si="1"/>
        <v>406.96</v>
      </c>
      <c r="K11" s="21">
        <f t="shared" si="2"/>
        <v>468</v>
      </c>
      <c r="L11" s="22"/>
      <c r="M11" s="22"/>
      <c r="N11" s="22"/>
      <c r="O11" s="22"/>
      <c r="P11" s="22"/>
      <c r="Q11" s="23" t="s">
        <v>26</v>
      </c>
      <c r="R11" s="24" t="s">
        <v>27</v>
      </c>
      <c r="S11" s="23" t="s">
        <v>26</v>
      </c>
      <c r="T11" s="15">
        <v>111</v>
      </c>
      <c r="U11" s="27"/>
    </row>
    <row r="12" spans="1:21" ht="57">
      <c r="A12" s="15">
        <v>5</v>
      </c>
      <c r="B12" s="39" t="s">
        <v>38</v>
      </c>
      <c r="C12" s="17" t="s">
        <v>39</v>
      </c>
      <c r="D12" s="18">
        <v>9788024715575</v>
      </c>
      <c r="E12" s="19" t="s">
        <v>34</v>
      </c>
      <c r="F12" s="20">
        <v>2006</v>
      </c>
      <c r="G12" s="20">
        <v>1</v>
      </c>
      <c r="H12" s="21">
        <f t="shared" si="0"/>
        <v>116.52</v>
      </c>
      <c r="I12" s="21">
        <v>134</v>
      </c>
      <c r="J12" s="21">
        <f t="shared" si="1"/>
        <v>116.52</v>
      </c>
      <c r="K12" s="21">
        <f t="shared" si="2"/>
        <v>134</v>
      </c>
      <c r="L12" s="22"/>
      <c r="M12" s="22"/>
      <c r="N12" s="22"/>
      <c r="O12" s="22"/>
      <c r="P12" s="22"/>
      <c r="Q12" s="23" t="s">
        <v>26</v>
      </c>
      <c r="R12" s="24" t="s">
        <v>27</v>
      </c>
      <c r="S12" s="23" t="s">
        <v>26</v>
      </c>
      <c r="T12" s="15">
        <v>111</v>
      </c>
      <c r="U12" s="27"/>
    </row>
    <row r="13" spans="1:21" ht="22.5">
      <c r="A13" s="15">
        <v>6</v>
      </c>
      <c r="B13" s="39" t="s">
        <v>40</v>
      </c>
      <c r="C13" s="17" t="s">
        <v>41</v>
      </c>
      <c r="D13" s="18">
        <v>9788025118283</v>
      </c>
      <c r="E13" s="19" t="s">
        <v>42</v>
      </c>
      <c r="F13" s="20">
        <v>2008</v>
      </c>
      <c r="G13" s="20">
        <v>1</v>
      </c>
      <c r="H13" s="21">
        <f t="shared" si="0"/>
        <v>312.17</v>
      </c>
      <c r="I13" s="21">
        <v>359</v>
      </c>
      <c r="J13" s="21">
        <f t="shared" si="1"/>
        <v>312.17</v>
      </c>
      <c r="K13" s="21">
        <f t="shared" si="2"/>
        <v>359</v>
      </c>
      <c r="L13" s="22"/>
      <c r="M13" s="22"/>
      <c r="N13" s="22"/>
      <c r="O13" s="22"/>
      <c r="P13" s="22"/>
      <c r="Q13" s="23" t="s">
        <v>26</v>
      </c>
      <c r="R13" s="24" t="s">
        <v>27</v>
      </c>
      <c r="S13" s="23" t="s">
        <v>26</v>
      </c>
      <c r="T13" s="15">
        <v>111</v>
      </c>
      <c r="U13" s="27"/>
    </row>
    <row r="14" spans="1:21" ht="28.5">
      <c r="A14" s="15">
        <v>7</v>
      </c>
      <c r="B14" s="39" t="s">
        <v>43</v>
      </c>
      <c r="C14" s="17" t="s">
        <v>44</v>
      </c>
      <c r="D14" s="18">
        <v>9788086929439</v>
      </c>
      <c r="E14" s="26" t="s">
        <v>45</v>
      </c>
      <c r="F14" s="20">
        <v>2008</v>
      </c>
      <c r="G14" s="20">
        <v>1</v>
      </c>
      <c r="H14" s="21">
        <f t="shared" si="0"/>
        <v>485.22</v>
      </c>
      <c r="I14" s="21">
        <v>558</v>
      </c>
      <c r="J14" s="21">
        <f t="shared" si="1"/>
        <v>485.22</v>
      </c>
      <c r="K14" s="21">
        <f t="shared" si="2"/>
        <v>558</v>
      </c>
      <c r="L14" s="22"/>
      <c r="M14" s="22"/>
      <c r="N14" s="22"/>
      <c r="O14" s="22"/>
      <c r="P14" s="22"/>
      <c r="Q14" s="23" t="s">
        <v>26</v>
      </c>
      <c r="R14" s="24" t="s">
        <v>27</v>
      </c>
      <c r="S14" s="23" t="s">
        <v>26</v>
      </c>
      <c r="T14" s="15">
        <v>111</v>
      </c>
      <c r="U14" s="27"/>
    </row>
    <row r="15" spans="1:21" ht="42.75">
      <c r="A15" s="15">
        <v>8</v>
      </c>
      <c r="B15" s="39" t="s">
        <v>46</v>
      </c>
      <c r="C15" s="17" t="s">
        <v>47</v>
      </c>
      <c r="D15" s="18">
        <v>9788074001239</v>
      </c>
      <c r="E15" s="19" t="s">
        <v>37</v>
      </c>
      <c r="F15" s="20">
        <v>2009</v>
      </c>
      <c r="G15" s="20">
        <v>1</v>
      </c>
      <c r="H15" s="21">
        <f t="shared" si="0"/>
        <v>328.7</v>
      </c>
      <c r="I15" s="21">
        <v>378</v>
      </c>
      <c r="J15" s="21">
        <f t="shared" si="1"/>
        <v>328.7</v>
      </c>
      <c r="K15" s="21">
        <f t="shared" si="2"/>
        <v>378</v>
      </c>
      <c r="L15" s="22"/>
      <c r="M15" s="22"/>
      <c r="N15" s="22"/>
      <c r="O15" s="22"/>
      <c r="P15" s="22"/>
      <c r="Q15" s="23" t="s">
        <v>26</v>
      </c>
      <c r="R15" s="24" t="s">
        <v>27</v>
      </c>
      <c r="S15" s="23" t="s">
        <v>26</v>
      </c>
      <c r="T15" s="15">
        <v>111</v>
      </c>
      <c r="U15" s="27"/>
    </row>
    <row r="16" spans="1:21" ht="42.75">
      <c r="A16" s="15">
        <v>9</v>
      </c>
      <c r="B16" s="39" t="s">
        <v>48</v>
      </c>
      <c r="C16" s="17" t="s">
        <v>49</v>
      </c>
      <c r="D16" s="18">
        <v>9788074001178</v>
      </c>
      <c r="E16" s="19" t="s">
        <v>37</v>
      </c>
      <c r="F16" s="20">
        <v>2010</v>
      </c>
      <c r="G16" s="20">
        <v>1</v>
      </c>
      <c r="H16" s="21">
        <f t="shared" si="0"/>
        <v>406.96</v>
      </c>
      <c r="I16" s="21">
        <v>468</v>
      </c>
      <c r="J16" s="21">
        <f t="shared" si="1"/>
        <v>406.96</v>
      </c>
      <c r="K16" s="21">
        <f t="shared" si="2"/>
        <v>468</v>
      </c>
      <c r="L16" s="22"/>
      <c r="M16" s="22"/>
      <c r="N16" s="22"/>
      <c r="O16" s="22"/>
      <c r="P16" s="22"/>
      <c r="Q16" s="23" t="s">
        <v>26</v>
      </c>
      <c r="R16" s="24" t="s">
        <v>27</v>
      </c>
      <c r="S16" s="23" t="s">
        <v>26</v>
      </c>
      <c r="T16" s="15">
        <v>111</v>
      </c>
      <c r="U16" s="27"/>
    </row>
    <row r="17" spans="1:21" ht="71.25">
      <c r="A17" s="15">
        <v>10</v>
      </c>
      <c r="B17" s="39" t="s">
        <v>50</v>
      </c>
      <c r="C17" s="17" t="s">
        <v>51</v>
      </c>
      <c r="D17" s="18">
        <v>9788073571374</v>
      </c>
      <c r="E17" s="19" t="s">
        <v>52</v>
      </c>
      <c r="F17" s="20">
        <v>2006</v>
      </c>
      <c r="G17" s="20">
        <v>1</v>
      </c>
      <c r="H17" s="21">
        <f t="shared" si="0"/>
        <v>250.43</v>
      </c>
      <c r="I17" s="21">
        <v>288</v>
      </c>
      <c r="J17" s="21">
        <f t="shared" si="1"/>
        <v>250.43</v>
      </c>
      <c r="K17" s="21">
        <f t="shared" si="2"/>
        <v>288</v>
      </c>
      <c r="L17" s="22"/>
      <c r="M17" s="22"/>
      <c r="N17" s="22"/>
      <c r="O17" s="22"/>
      <c r="P17" s="22"/>
      <c r="Q17" s="23" t="s">
        <v>26</v>
      </c>
      <c r="R17" s="24" t="s">
        <v>27</v>
      </c>
      <c r="S17" s="23" t="s">
        <v>26</v>
      </c>
      <c r="T17" s="15">
        <v>111</v>
      </c>
      <c r="U17" s="27"/>
    </row>
    <row r="18" spans="1:21" ht="71.25">
      <c r="A18" s="15">
        <v>11</v>
      </c>
      <c r="B18" s="39" t="s">
        <v>53</v>
      </c>
      <c r="C18" s="17" t="s">
        <v>54</v>
      </c>
      <c r="D18" s="18">
        <v>9788024735849</v>
      </c>
      <c r="E18" s="26" t="s">
        <v>34</v>
      </c>
      <c r="F18" s="20">
        <v>2011</v>
      </c>
      <c r="G18" s="20">
        <v>1</v>
      </c>
      <c r="H18" s="21">
        <f t="shared" si="0"/>
        <v>249.57</v>
      </c>
      <c r="I18" s="21">
        <v>287</v>
      </c>
      <c r="J18" s="21">
        <f t="shared" si="1"/>
        <v>249.57</v>
      </c>
      <c r="K18" s="21">
        <f t="shared" si="2"/>
        <v>287</v>
      </c>
      <c r="L18" s="22"/>
      <c r="M18" s="22"/>
      <c r="N18" s="22"/>
      <c r="O18" s="22"/>
      <c r="P18" s="22"/>
      <c r="Q18" s="23" t="s">
        <v>26</v>
      </c>
      <c r="R18" s="24" t="s">
        <v>27</v>
      </c>
      <c r="S18" s="23" t="s">
        <v>26</v>
      </c>
      <c r="T18" s="15">
        <v>111</v>
      </c>
      <c r="U18" s="27"/>
    </row>
    <row r="19" spans="1:21" ht="42.75">
      <c r="A19" s="15">
        <v>12</v>
      </c>
      <c r="B19" s="39" t="s">
        <v>55</v>
      </c>
      <c r="C19" s="17" t="s">
        <v>56</v>
      </c>
      <c r="D19" s="18">
        <v>8086419657</v>
      </c>
      <c r="E19" s="28" t="s">
        <v>57</v>
      </c>
      <c r="F19" s="20">
        <v>2004</v>
      </c>
      <c r="G19" s="20">
        <v>1</v>
      </c>
      <c r="H19" s="21">
        <f t="shared" si="0"/>
        <v>76.52</v>
      </c>
      <c r="I19" s="21">
        <v>88</v>
      </c>
      <c r="J19" s="21">
        <f t="shared" si="1"/>
        <v>76.52</v>
      </c>
      <c r="K19" s="21">
        <f t="shared" si="2"/>
        <v>88</v>
      </c>
      <c r="L19" s="22"/>
      <c r="M19" s="22"/>
      <c r="N19" s="22"/>
      <c r="O19" s="22"/>
      <c r="P19" s="22"/>
      <c r="Q19" s="23" t="s">
        <v>26</v>
      </c>
      <c r="R19" s="24" t="s">
        <v>27</v>
      </c>
      <c r="S19" s="23" t="s">
        <v>26</v>
      </c>
      <c r="T19" s="15">
        <v>111</v>
      </c>
      <c r="U19" s="27"/>
    </row>
    <row r="20" spans="1:21" ht="57">
      <c r="A20" s="15">
        <v>13</v>
      </c>
      <c r="B20" s="39" t="s">
        <v>58</v>
      </c>
      <c r="C20" s="17" t="s">
        <v>59</v>
      </c>
      <c r="D20" s="18">
        <v>9788024736471</v>
      </c>
      <c r="E20" s="26" t="s">
        <v>34</v>
      </c>
      <c r="F20" s="20">
        <v>2011</v>
      </c>
      <c r="G20" s="20">
        <v>2</v>
      </c>
      <c r="H20" s="21">
        <f t="shared" si="0"/>
        <v>312.17</v>
      </c>
      <c r="I20" s="21">
        <v>359</v>
      </c>
      <c r="J20" s="21">
        <f t="shared" si="1"/>
        <v>624.34</v>
      </c>
      <c r="K20" s="21">
        <f t="shared" si="2"/>
        <v>718</v>
      </c>
      <c r="L20" s="22"/>
      <c r="M20" s="22"/>
      <c r="N20" s="22"/>
      <c r="O20" s="22"/>
      <c r="P20" s="22"/>
      <c r="Q20" s="23" t="s">
        <v>26</v>
      </c>
      <c r="R20" s="24" t="s">
        <v>27</v>
      </c>
      <c r="S20" s="23" t="s">
        <v>26</v>
      </c>
      <c r="T20" s="15">
        <v>111</v>
      </c>
      <c r="U20" s="27"/>
    </row>
    <row r="21" spans="1:21" ht="42.75">
      <c r="A21" s="15">
        <v>14</v>
      </c>
      <c r="B21" s="39" t="s">
        <v>60</v>
      </c>
      <c r="C21" s="17" t="s">
        <v>61</v>
      </c>
      <c r="D21" s="18">
        <v>9788024734415</v>
      </c>
      <c r="E21" s="26" t="s">
        <v>34</v>
      </c>
      <c r="F21" s="20">
        <v>2010</v>
      </c>
      <c r="G21" s="20">
        <v>1</v>
      </c>
      <c r="H21" s="21">
        <f t="shared" si="0"/>
        <v>249.57</v>
      </c>
      <c r="I21" s="21">
        <v>287</v>
      </c>
      <c r="J21" s="21">
        <f t="shared" si="1"/>
        <v>249.57</v>
      </c>
      <c r="K21" s="21">
        <f t="shared" si="2"/>
        <v>287</v>
      </c>
      <c r="L21" s="22"/>
      <c r="M21" s="22"/>
      <c r="N21" s="22"/>
      <c r="O21" s="22"/>
      <c r="P21" s="22"/>
      <c r="Q21" s="23" t="s">
        <v>26</v>
      </c>
      <c r="R21" s="24" t="s">
        <v>27</v>
      </c>
      <c r="S21" s="23" t="s">
        <v>26</v>
      </c>
      <c r="T21" s="15">
        <v>111</v>
      </c>
      <c r="U21" s="27"/>
    </row>
    <row r="22" spans="1:21" ht="57">
      <c r="A22" s="15">
        <v>15</v>
      </c>
      <c r="B22" s="39" t="s">
        <v>60</v>
      </c>
      <c r="C22" s="17" t="s">
        <v>62</v>
      </c>
      <c r="D22" s="18">
        <v>9788024718354</v>
      </c>
      <c r="E22" s="26" t="s">
        <v>34</v>
      </c>
      <c r="F22" s="20">
        <v>2012</v>
      </c>
      <c r="G22" s="20">
        <v>1</v>
      </c>
      <c r="H22" s="21">
        <f t="shared" si="0"/>
        <v>154.78</v>
      </c>
      <c r="I22" s="21">
        <v>178</v>
      </c>
      <c r="J22" s="21">
        <f t="shared" si="1"/>
        <v>154.78</v>
      </c>
      <c r="K22" s="21">
        <f t="shared" si="2"/>
        <v>178</v>
      </c>
      <c r="L22" s="22"/>
      <c r="M22" s="22"/>
      <c r="N22" s="22"/>
      <c r="O22" s="22"/>
      <c r="P22" s="22"/>
      <c r="Q22" s="23" t="s">
        <v>26</v>
      </c>
      <c r="R22" s="24" t="s">
        <v>27</v>
      </c>
      <c r="S22" s="23" t="s">
        <v>26</v>
      </c>
      <c r="T22" s="15">
        <v>111</v>
      </c>
      <c r="U22" s="27"/>
    </row>
    <row r="23" spans="1:21" ht="71.25">
      <c r="A23" s="15">
        <v>16</v>
      </c>
      <c r="B23" s="39" t="s">
        <v>63</v>
      </c>
      <c r="C23" s="17" t="s">
        <v>64</v>
      </c>
      <c r="D23" s="18">
        <v>9788020020710</v>
      </c>
      <c r="E23" s="26" t="s">
        <v>65</v>
      </c>
      <c r="F23" s="20">
        <v>2012</v>
      </c>
      <c r="G23" s="20">
        <v>2</v>
      </c>
      <c r="H23" s="21">
        <f t="shared" si="0"/>
        <v>622.61</v>
      </c>
      <c r="I23" s="21">
        <v>716</v>
      </c>
      <c r="J23" s="21">
        <f t="shared" si="1"/>
        <v>1245.22</v>
      </c>
      <c r="K23" s="21">
        <f t="shared" si="2"/>
        <v>1432</v>
      </c>
      <c r="L23" s="22"/>
      <c r="M23" s="22"/>
      <c r="N23" s="22"/>
      <c r="O23" s="22"/>
      <c r="P23" s="22"/>
      <c r="Q23" s="23" t="s">
        <v>26</v>
      </c>
      <c r="R23" s="24" t="s">
        <v>27</v>
      </c>
      <c r="S23" s="23" t="s">
        <v>26</v>
      </c>
      <c r="T23" s="15">
        <v>111</v>
      </c>
      <c r="U23" s="27"/>
    </row>
    <row r="24" spans="1:21" ht="71.25">
      <c r="A24" s="15">
        <v>17</v>
      </c>
      <c r="B24" s="39" t="s">
        <v>66</v>
      </c>
      <c r="C24" s="17" t="s">
        <v>67</v>
      </c>
      <c r="D24" s="18">
        <v>9788073578664</v>
      </c>
      <c r="E24" s="26" t="s">
        <v>25</v>
      </c>
      <c r="F24" s="20">
        <v>2012</v>
      </c>
      <c r="G24" s="20">
        <v>1</v>
      </c>
      <c r="H24" s="21">
        <f t="shared" si="0"/>
        <v>197.39</v>
      </c>
      <c r="I24" s="21">
        <v>227</v>
      </c>
      <c r="J24" s="21">
        <f t="shared" si="1"/>
        <v>197.39</v>
      </c>
      <c r="K24" s="21">
        <f t="shared" si="2"/>
        <v>227</v>
      </c>
      <c r="L24" s="22"/>
      <c r="M24" s="22"/>
      <c r="N24" s="22"/>
      <c r="O24" s="22"/>
      <c r="P24" s="22"/>
      <c r="Q24" s="23" t="s">
        <v>26</v>
      </c>
      <c r="R24" s="24" t="s">
        <v>27</v>
      </c>
      <c r="S24" s="23" t="s">
        <v>26</v>
      </c>
      <c r="T24" s="15">
        <v>111</v>
      </c>
      <c r="U24" s="27"/>
    </row>
    <row r="25" spans="1:21" ht="42.75">
      <c r="A25" s="15">
        <v>18</v>
      </c>
      <c r="B25" s="39" t="s">
        <v>68</v>
      </c>
      <c r="C25" s="17" t="s">
        <v>69</v>
      </c>
      <c r="D25" s="18">
        <v>9788074080708</v>
      </c>
      <c r="E25" s="29" t="s">
        <v>70</v>
      </c>
      <c r="F25" s="20">
        <v>2012</v>
      </c>
      <c r="G25" s="20">
        <v>1</v>
      </c>
      <c r="H25" s="21">
        <f t="shared" si="0"/>
        <v>207.83</v>
      </c>
      <c r="I25" s="21">
        <v>239</v>
      </c>
      <c r="J25" s="21">
        <f t="shared" si="1"/>
        <v>207.83</v>
      </c>
      <c r="K25" s="21">
        <f t="shared" si="2"/>
        <v>239</v>
      </c>
      <c r="L25" s="22"/>
      <c r="M25" s="22"/>
      <c r="N25" s="22"/>
      <c r="O25" s="22"/>
      <c r="P25" s="22"/>
      <c r="Q25" s="23" t="s">
        <v>26</v>
      </c>
      <c r="R25" s="24" t="s">
        <v>27</v>
      </c>
      <c r="S25" s="23" t="s">
        <v>26</v>
      </c>
      <c r="T25" s="15">
        <v>111</v>
      </c>
      <c r="U25" s="27"/>
    </row>
    <row r="26" spans="1:21" ht="42.75">
      <c r="A26" s="15">
        <v>19</v>
      </c>
      <c r="B26" s="39" t="s">
        <v>71</v>
      </c>
      <c r="C26" s="17" t="s">
        <v>72</v>
      </c>
      <c r="D26" s="18">
        <v>9788074780011</v>
      </c>
      <c r="E26" s="26" t="s">
        <v>25</v>
      </c>
      <c r="F26" s="20">
        <v>2013</v>
      </c>
      <c r="G26" s="20">
        <v>3</v>
      </c>
      <c r="H26" s="21">
        <f t="shared" si="0"/>
        <v>153.04</v>
      </c>
      <c r="I26" s="21">
        <v>176</v>
      </c>
      <c r="J26" s="21">
        <f t="shared" si="1"/>
        <v>459.12</v>
      </c>
      <c r="K26" s="21">
        <f t="shared" si="2"/>
        <v>528</v>
      </c>
      <c r="L26" s="22"/>
      <c r="M26" s="22"/>
      <c r="N26" s="22"/>
      <c r="O26" s="22"/>
      <c r="P26" s="22"/>
      <c r="Q26" s="23" t="s">
        <v>26</v>
      </c>
      <c r="R26" s="24" t="s">
        <v>27</v>
      </c>
      <c r="S26" s="23" t="s">
        <v>26</v>
      </c>
      <c r="T26" s="15">
        <v>111</v>
      </c>
      <c r="U26" s="27"/>
    </row>
    <row r="27" spans="1:21" ht="42.75">
      <c r="A27" s="15">
        <v>20</v>
      </c>
      <c r="B27" s="39" t="s">
        <v>73</v>
      </c>
      <c r="C27" s="17" t="s">
        <v>74</v>
      </c>
      <c r="D27" s="18">
        <v>9788024746364</v>
      </c>
      <c r="E27" s="26" t="s">
        <v>34</v>
      </c>
      <c r="F27" s="20">
        <v>2013</v>
      </c>
      <c r="G27" s="20">
        <v>1</v>
      </c>
      <c r="H27" s="21">
        <f t="shared" si="0"/>
        <v>273.04</v>
      </c>
      <c r="I27" s="21">
        <v>314</v>
      </c>
      <c r="J27" s="21">
        <f t="shared" si="1"/>
        <v>273.04</v>
      </c>
      <c r="K27" s="21">
        <f t="shared" si="2"/>
        <v>314</v>
      </c>
      <c r="L27" s="22"/>
      <c r="M27" s="22"/>
      <c r="N27" s="22"/>
      <c r="O27" s="22"/>
      <c r="P27" s="22"/>
      <c r="Q27" s="23" t="s">
        <v>26</v>
      </c>
      <c r="R27" s="24" t="s">
        <v>27</v>
      </c>
      <c r="S27" s="23" t="s">
        <v>26</v>
      </c>
      <c r="T27" s="15">
        <v>111</v>
      </c>
      <c r="U27" s="27"/>
    </row>
    <row r="28" spans="1:21" ht="57">
      <c r="A28" s="15">
        <v>21</v>
      </c>
      <c r="B28" s="39" t="s">
        <v>75</v>
      </c>
      <c r="C28" s="17" t="s">
        <v>76</v>
      </c>
      <c r="D28" s="18">
        <v>9788087197653</v>
      </c>
      <c r="E28" s="26" t="s">
        <v>77</v>
      </c>
      <c r="F28" s="20">
        <v>2013</v>
      </c>
      <c r="G28" s="20">
        <v>1</v>
      </c>
      <c r="H28" s="21">
        <f t="shared" si="0"/>
        <v>273.04</v>
      </c>
      <c r="I28" s="21">
        <v>314</v>
      </c>
      <c r="J28" s="21">
        <f t="shared" si="1"/>
        <v>273.04</v>
      </c>
      <c r="K28" s="21">
        <f t="shared" si="2"/>
        <v>314</v>
      </c>
      <c r="L28" s="22"/>
      <c r="M28" s="22"/>
      <c r="N28" s="22"/>
      <c r="O28" s="22"/>
      <c r="P28" s="22"/>
      <c r="Q28" s="23" t="s">
        <v>26</v>
      </c>
      <c r="R28" s="24" t="s">
        <v>27</v>
      </c>
      <c r="S28" s="23" t="s">
        <v>26</v>
      </c>
      <c r="T28" s="15">
        <v>111</v>
      </c>
      <c r="U28" s="27"/>
    </row>
    <row r="29" spans="1:21" ht="57">
      <c r="A29" s="15">
        <v>22</v>
      </c>
      <c r="B29" s="39" t="s">
        <v>78</v>
      </c>
      <c r="C29" s="17" t="s">
        <v>76</v>
      </c>
      <c r="D29" s="18">
        <v>9788087197646</v>
      </c>
      <c r="E29" s="26" t="s">
        <v>77</v>
      </c>
      <c r="F29" s="20">
        <v>2013</v>
      </c>
      <c r="G29" s="20">
        <v>1</v>
      </c>
      <c r="H29" s="21">
        <f t="shared" si="0"/>
        <v>233.91</v>
      </c>
      <c r="I29" s="21">
        <v>269</v>
      </c>
      <c r="J29" s="21">
        <f t="shared" si="1"/>
        <v>233.91</v>
      </c>
      <c r="K29" s="21">
        <f t="shared" si="2"/>
        <v>269</v>
      </c>
      <c r="L29" s="22"/>
      <c r="M29" s="22"/>
      <c r="N29" s="22"/>
      <c r="O29" s="22"/>
      <c r="P29" s="22"/>
      <c r="Q29" s="23" t="s">
        <v>26</v>
      </c>
      <c r="R29" s="24" t="s">
        <v>27</v>
      </c>
      <c r="S29" s="23" t="s">
        <v>26</v>
      </c>
      <c r="T29" s="15">
        <v>111</v>
      </c>
      <c r="U29" s="27"/>
    </row>
    <row r="30" spans="1:21" ht="57">
      <c r="A30" s="15">
        <v>23</v>
      </c>
      <c r="B30" s="33" t="s">
        <v>79</v>
      </c>
      <c r="C30" s="31" t="s">
        <v>80</v>
      </c>
      <c r="D30" s="18">
        <v>9788087071854</v>
      </c>
      <c r="E30" s="30" t="s">
        <v>81</v>
      </c>
      <c r="F30" s="30">
        <v>2008</v>
      </c>
      <c r="G30" s="30">
        <v>1</v>
      </c>
      <c r="H30" s="21">
        <f t="shared" si="0"/>
        <v>380.87</v>
      </c>
      <c r="I30" s="21">
        <v>438</v>
      </c>
      <c r="J30" s="21">
        <f t="shared" si="1"/>
        <v>380.87</v>
      </c>
      <c r="K30" s="21">
        <f t="shared" si="2"/>
        <v>438</v>
      </c>
      <c r="L30" s="20"/>
      <c r="M30" s="20"/>
      <c r="N30" s="20"/>
      <c r="O30" s="20"/>
      <c r="P30" s="20"/>
      <c r="Q30" s="23" t="s">
        <v>26</v>
      </c>
      <c r="R30" s="24" t="s">
        <v>27</v>
      </c>
      <c r="S30" s="23" t="s">
        <v>26</v>
      </c>
      <c r="T30" s="15">
        <v>111</v>
      </c>
      <c r="U30" s="27" t="s">
        <v>82</v>
      </c>
    </row>
    <row r="31" spans="1:21" ht="57">
      <c r="A31" s="15">
        <v>24</v>
      </c>
      <c r="B31" s="17" t="s">
        <v>83</v>
      </c>
      <c r="C31" s="17" t="s">
        <v>84</v>
      </c>
      <c r="D31" s="18">
        <v>9788074004032</v>
      </c>
      <c r="E31" s="32" t="s">
        <v>85</v>
      </c>
      <c r="F31" s="20">
        <v>2011</v>
      </c>
      <c r="G31" s="20">
        <v>1</v>
      </c>
      <c r="H31" s="21">
        <f t="shared" si="0"/>
        <v>547.83</v>
      </c>
      <c r="I31" s="21">
        <v>630</v>
      </c>
      <c r="J31" s="21">
        <f t="shared" si="1"/>
        <v>547.83</v>
      </c>
      <c r="K31" s="21">
        <f t="shared" si="2"/>
        <v>630</v>
      </c>
      <c r="L31" s="20"/>
      <c r="M31" s="20"/>
      <c r="N31" s="20"/>
      <c r="O31" s="20"/>
      <c r="P31" s="20"/>
      <c r="Q31" s="23" t="s">
        <v>26</v>
      </c>
      <c r="R31" s="24" t="s">
        <v>27</v>
      </c>
      <c r="S31" s="23" t="s">
        <v>26</v>
      </c>
      <c r="T31" s="15">
        <v>111</v>
      </c>
      <c r="U31" s="27"/>
    </row>
    <row r="32" spans="1:21" ht="28.5">
      <c r="A32" s="15">
        <v>25</v>
      </c>
      <c r="B32" s="17" t="s">
        <v>86</v>
      </c>
      <c r="C32" s="17" t="s">
        <v>87</v>
      </c>
      <c r="D32" s="18">
        <v>9788074000522</v>
      </c>
      <c r="E32" s="32" t="s">
        <v>85</v>
      </c>
      <c r="F32" s="20">
        <v>2013</v>
      </c>
      <c r="G32" s="20">
        <v>3</v>
      </c>
      <c r="H32" s="21">
        <f t="shared" si="0"/>
        <v>426.09</v>
      </c>
      <c r="I32" s="21">
        <v>490</v>
      </c>
      <c r="J32" s="21">
        <f t="shared" si="1"/>
        <v>1278.27</v>
      </c>
      <c r="K32" s="21">
        <f t="shared" si="2"/>
        <v>1470</v>
      </c>
      <c r="L32" s="20"/>
      <c r="M32" s="20"/>
      <c r="N32" s="20"/>
      <c r="O32" s="20"/>
      <c r="P32" s="20"/>
      <c r="Q32" s="23" t="s">
        <v>26</v>
      </c>
      <c r="R32" s="24" t="s">
        <v>27</v>
      </c>
      <c r="S32" s="23" t="s">
        <v>26</v>
      </c>
      <c r="T32" s="15">
        <v>111</v>
      </c>
      <c r="U32" s="27"/>
    </row>
    <row r="33" spans="1:21" ht="28.5">
      <c r="A33" s="15">
        <v>26</v>
      </c>
      <c r="B33" s="17" t="s">
        <v>88</v>
      </c>
      <c r="C33" s="17" t="s">
        <v>89</v>
      </c>
      <c r="D33" s="18">
        <v>9788024746425</v>
      </c>
      <c r="E33" s="32" t="s">
        <v>85</v>
      </c>
      <c r="F33" s="20">
        <v>2013</v>
      </c>
      <c r="G33" s="20">
        <v>1</v>
      </c>
      <c r="H33" s="21">
        <f t="shared" si="0"/>
        <v>625.22</v>
      </c>
      <c r="I33" s="21">
        <v>719</v>
      </c>
      <c r="J33" s="21">
        <f t="shared" si="1"/>
        <v>625.22</v>
      </c>
      <c r="K33" s="21">
        <f t="shared" si="2"/>
        <v>719</v>
      </c>
      <c r="L33" s="20"/>
      <c r="M33" s="20"/>
      <c r="N33" s="20"/>
      <c r="O33" s="20"/>
      <c r="P33" s="20"/>
      <c r="Q33" s="23" t="s">
        <v>26</v>
      </c>
      <c r="R33" s="24" t="s">
        <v>27</v>
      </c>
      <c r="S33" s="23" t="s">
        <v>26</v>
      </c>
      <c r="T33" s="15">
        <v>111</v>
      </c>
      <c r="U33" s="27"/>
    </row>
    <row r="34" spans="1:21" ht="57">
      <c r="A34" s="15">
        <v>27</v>
      </c>
      <c r="B34" s="17" t="s">
        <v>90</v>
      </c>
      <c r="C34" s="17" t="s">
        <v>91</v>
      </c>
      <c r="D34" s="18" t="s">
        <v>92</v>
      </c>
      <c r="E34" s="32" t="s">
        <v>34</v>
      </c>
      <c r="F34" s="20">
        <v>2012</v>
      </c>
      <c r="G34" s="20">
        <v>3</v>
      </c>
      <c r="H34" s="21">
        <f t="shared" si="0"/>
        <v>286.09</v>
      </c>
      <c r="I34" s="21">
        <v>329</v>
      </c>
      <c r="J34" s="21">
        <f t="shared" si="1"/>
        <v>858.27</v>
      </c>
      <c r="K34" s="21">
        <f t="shared" si="2"/>
        <v>987</v>
      </c>
      <c r="L34" s="20"/>
      <c r="M34" s="20"/>
      <c r="N34" s="20"/>
      <c r="O34" s="20"/>
      <c r="P34" s="20"/>
      <c r="Q34" s="23" t="s">
        <v>26</v>
      </c>
      <c r="R34" s="24" t="s">
        <v>27</v>
      </c>
      <c r="S34" s="23" t="s">
        <v>26</v>
      </c>
      <c r="T34" s="15">
        <v>111</v>
      </c>
      <c r="U34" s="27"/>
    </row>
    <row r="35" spans="1:21" ht="28.5">
      <c r="A35" s="15">
        <v>28</v>
      </c>
      <c r="B35" s="17" t="s">
        <v>93</v>
      </c>
      <c r="C35" s="17" t="s">
        <v>94</v>
      </c>
      <c r="D35" s="18">
        <v>9788074311185</v>
      </c>
      <c r="E35" s="32" t="s">
        <v>95</v>
      </c>
      <c r="F35" s="20">
        <v>2013</v>
      </c>
      <c r="G35" s="20">
        <v>1</v>
      </c>
      <c r="H35" s="21">
        <f t="shared" si="0"/>
        <v>346.09</v>
      </c>
      <c r="I35" s="21">
        <v>398</v>
      </c>
      <c r="J35" s="21">
        <f t="shared" si="1"/>
        <v>346.09</v>
      </c>
      <c r="K35" s="21">
        <f t="shared" si="2"/>
        <v>398</v>
      </c>
      <c r="L35" s="20"/>
      <c r="M35" s="20"/>
      <c r="N35" s="20"/>
      <c r="O35" s="20"/>
      <c r="P35" s="20"/>
      <c r="Q35" s="23" t="s">
        <v>26</v>
      </c>
      <c r="R35" s="24" t="s">
        <v>27</v>
      </c>
      <c r="S35" s="23" t="s">
        <v>26</v>
      </c>
      <c r="T35" s="15">
        <v>111</v>
      </c>
      <c r="U35" s="27"/>
    </row>
    <row r="36" spans="1:21" ht="42.75">
      <c r="A36" s="15">
        <v>29</v>
      </c>
      <c r="B36" s="17" t="s">
        <v>96</v>
      </c>
      <c r="C36" s="17" t="s">
        <v>97</v>
      </c>
      <c r="D36" s="18">
        <v>9788072612031</v>
      </c>
      <c r="E36" s="32" t="s">
        <v>98</v>
      </c>
      <c r="F36" s="20">
        <v>2010</v>
      </c>
      <c r="G36" s="20">
        <v>1</v>
      </c>
      <c r="H36" s="21">
        <f t="shared" si="0"/>
        <v>381.74</v>
      </c>
      <c r="I36" s="21">
        <v>439</v>
      </c>
      <c r="J36" s="21">
        <f t="shared" si="1"/>
        <v>381.74</v>
      </c>
      <c r="K36" s="21">
        <f t="shared" si="2"/>
        <v>439</v>
      </c>
      <c r="L36" s="20"/>
      <c r="M36" s="20"/>
      <c r="N36" s="20"/>
      <c r="O36" s="20"/>
      <c r="P36" s="20"/>
      <c r="Q36" s="23" t="s">
        <v>26</v>
      </c>
      <c r="R36" s="24" t="s">
        <v>27</v>
      </c>
      <c r="S36" s="23" t="s">
        <v>26</v>
      </c>
      <c r="T36" s="15">
        <v>111</v>
      </c>
      <c r="U36" s="27"/>
    </row>
    <row r="37" spans="1:21" ht="42.75">
      <c r="A37" s="15">
        <v>30</v>
      </c>
      <c r="B37" s="17" t="s">
        <v>99</v>
      </c>
      <c r="C37" s="17" t="s">
        <v>100</v>
      </c>
      <c r="D37" s="18">
        <v>9788024621968</v>
      </c>
      <c r="E37" s="32" t="s">
        <v>101</v>
      </c>
      <c r="F37" s="20">
        <v>2013</v>
      </c>
      <c r="G37" s="20">
        <v>1</v>
      </c>
      <c r="H37" s="21">
        <f t="shared" si="0"/>
        <v>461.74</v>
      </c>
      <c r="I37" s="21">
        <v>531</v>
      </c>
      <c r="J37" s="21">
        <f t="shared" si="1"/>
        <v>461.74</v>
      </c>
      <c r="K37" s="21">
        <f t="shared" si="2"/>
        <v>531</v>
      </c>
      <c r="L37" s="20"/>
      <c r="M37" s="20"/>
      <c r="N37" s="20"/>
      <c r="O37" s="20"/>
      <c r="P37" s="20"/>
      <c r="Q37" s="23" t="s">
        <v>26</v>
      </c>
      <c r="R37" s="24" t="s">
        <v>27</v>
      </c>
      <c r="S37" s="23" t="s">
        <v>26</v>
      </c>
      <c r="T37" s="15">
        <v>111</v>
      </c>
      <c r="U37" s="27" t="s">
        <v>102</v>
      </c>
    </row>
    <row r="38" spans="1:21" ht="185.25">
      <c r="A38" s="15">
        <v>31</v>
      </c>
      <c r="B38" s="33" t="s">
        <v>103</v>
      </c>
      <c r="C38" s="17" t="s">
        <v>104</v>
      </c>
      <c r="D38" s="18">
        <v>9788024746814</v>
      </c>
      <c r="E38" s="32" t="s">
        <v>105</v>
      </c>
      <c r="F38" s="32">
        <v>2013</v>
      </c>
      <c r="G38" s="32">
        <v>1</v>
      </c>
      <c r="H38" s="21">
        <f t="shared" si="0"/>
        <v>216.52</v>
      </c>
      <c r="I38" s="21">
        <v>249</v>
      </c>
      <c r="J38" s="21">
        <f t="shared" si="1"/>
        <v>216.52</v>
      </c>
      <c r="K38" s="21">
        <f t="shared" si="2"/>
        <v>249</v>
      </c>
      <c r="L38" s="20"/>
      <c r="M38" s="20"/>
      <c r="N38" s="20"/>
      <c r="O38" s="20"/>
      <c r="P38" s="20"/>
      <c r="Q38" s="23" t="s">
        <v>26</v>
      </c>
      <c r="R38" s="24" t="s">
        <v>27</v>
      </c>
      <c r="S38" s="23" t="s">
        <v>26</v>
      </c>
      <c r="T38" s="15">
        <v>111</v>
      </c>
      <c r="U38" s="27"/>
    </row>
    <row r="39" spans="1:21" ht="42.75">
      <c r="A39" s="15">
        <v>32</v>
      </c>
      <c r="B39" s="17" t="s">
        <v>106</v>
      </c>
      <c r="C39" s="17" t="s">
        <v>107</v>
      </c>
      <c r="D39" s="18">
        <v>9788086929767</v>
      </c>
      <c r="E39" s="32" t="s">
        <v>45</v>
      </c>
      <c r="F39" s="32">
        <v>2013</v>
      </c>
      <c r="G39" s="20">
        <v>1</v>
      </c>
      <c r="H39" s="21">
        <f t="shared" si="0"/>
        <v>277.39</v>
      </c>
      <c r="I39" s="21">
        <v>319</v>
      </c>
      <c r="J39" s="21">
        <f t="shared" si="1"/>
        <v>277.39</v>
      </c>
      <c r="K39" s="21">
        <f t="shared" si="2"/>
        <v>319</v>
      </c>
      <c r="L39" s="20"/>
      <c r="M39" s="20"/>
      <c r="N39" s="20"/>
      <c r="O39" s="20"/>
      <c r="P39" s="20"/>
      <c r="Q39" s="23" t="s">
        <v>26</v>
      </c>
      <c r="R39" s="24" t="s">
        <v>27</v>
      </c>
      <c r="S39" s="23" t="s">
        <v>26</v>
      </c>
      <c r="T39" s="15">
        <v>111</v>
      </c>
      <c r="U39" s="27"/>
    </row>
    <row r="40" spans="1:21" ht="42.75">
      <c r="A40" s="15">
        <v>33</v>
      </c>
      <c r="B40" s="17" t="s">
        <v>108</v>
      </c>
      <c r="C40" s="17" t="s">
        <v>109</v>
      </c>
      <c r="D40" s="18">
        <v>9788074080364</v>
      </c>
      <c r="E40" s="32" t="s">
        <v>70</v>
      </c>
      <c r="F40" s="20">
        <v>2011</v>
      </c>
      <c r="G40" s="20">
        <v>1</v>
      </c>
      <c r="H40" s="21">
        <f t="shared" si="0"/>
        <v>560.87</v>
      </c>
      <c r="I40" s="21">
        <v>645</v>
      </c>
      <c r="J40" s="21">
        <f t="shared" si="1"/>
        <v>560.87</v>
      </c>
      <c r="K40" s="21">
        <f t="shared" si="2"/>
        <v>645</v>
      </c>
      <c r="L40" s="20"/>
      <c r="M40" s="20"/>
      <c r="N40" s="20"/>
      <c r="O40" s="20"/>
      <c r="P40" s="20"/>
      <c r="Q40" s="23" t="s">
        <v>26</v>
      </c>
      <c r="R40" s="24" t="s">
        <v>27</v>
      </c>
      <c r="S40" s="23" t="s">
        <v>26</v>
      </c>
      <c r="T40" s="15">
        <v>111</v>
      </c>
      <c r="U40" s="27"/>
    </row>
    <row r="41" spans="1:21" ht="71.25">
      <c r="A41" s="15">
        <v>34</v>
      </c>
      <c r="B41" s="17" t="s">
        <v>110</v>
      </c>
      <c r="C41" s="17" t="s">
        <v>111</v>
      </c>
      <c r="D41" s="18">
        <v>9788025115923</v>
      </c>
      <c r="E41" s="32" t="s">
        <v>42</v>
      </c>
      <c r="F41" s="20">
        <v>2008</v>
      </c>
      <c r="G41" s="20">
        <v>1</v>
      </c>
      <c r="H41" s="21">
        <f t="shared" si="0"/>
        <v>694.78</v>
      </c>
      <c r="I41" s="21">
        <v>799</v>
      </c>
      <c r="J41" s="21">
        <f t="shared" si="1"/>
        <v>694.78</v>
      </c>
      <c r="K41" s="21">
        <f t="shared" si="2"/>
        <v>799</v>
      </c>
      <c r="L41" s="20"/>
      <c r="M41" s="20"/>
      <c r="N41" s="20"/>
      <c r="O41" s="20"/>
      <c r="P41" s="20"/>
      <c r="Q41" s="23" t="s">
        <v>26</v>
      </c>
      <c r="R41" s="24" t="s">
        <v>27</v>
      </c>
      <c r="S41" s="23" t="s">
        <v>26</v>
      </c>
      <c r="T41" s="15">
        <v>111</v>
      </c>
      <c r="U41" s="27"/>
    </row>
    <row r="42" spans="1:21" ht="28.5">
      <c r="A42" s="15">
        <v>35</v>
      </c>
      <c r="B42" s="17" t="s">
        <v>112</v>
      </c>
      <c r="C42" s="17" t="s">
        <v>113</v>
      </c>
      <c r="D42" s="18">
        <v>8086754561</v>
      </c>
      <c r="E42" s="32" t="s">
        <v>70</v>
      </c>
      <c r="F42" s="20">
        <v>2006</v>
      </c>
      <c r="G42" s="20">
        <v>1</v>
      </c>
      <c r="H42" s="21">
        <f t="shared" si="0"/>
        <v>439.13</v>
      </c>
      <c r="I42" s="21">
        <v>505</v>
      </c>
      <c r="J42" s="21">
        <f t="shared" si="1"/>
        <v>439.13</v>
      </c>
      <c r="K42" s="21">
        <f t="shared" si="2"/>
        <v>505</v>
      </c>
      <c r="L42" s="20"/>
      <c r="M42" s="20"/>
      <c r="N42" s="20"/>
      <c r="O42" s="20"/>
      <c r="P42" s="20"/>
      <c r="Q42" s="23" t="s">
        <v>26</v>
      </c>
      <c r="R42" s="24" t="s">
        <v>27</v>
      </c>
      <c r="S42" s="23" t="s">
        <v>26</v>
      </c>
      <c r="T42" s="15">
        <v>111</v>
      </c>
      <c r="U42" s="27"/>
    </row>
    <row r="43" spans="1:21" ht="42.75">
      <c r="A43" s="15">
        <v>36</v>
      </c>
      <c r="B43" s="17" t="s">
        <v>114</v>
      </c>
      <c r="C43" s="17" t="s">
        <v>100</v>
      </c>
      <c r="D43" s="18">
        <v>8020013962</v>
      </c>
      <c r="E43" s="32" t="s">
        <v>65</v>
      </c>
      <c r="F43" s="20">
        <v>2006</v>
      </c>
      <c r="G43" s="20">
        <v>1</v>
      </c>
      <c r="H43" s="21">
        <v>620</v>
      </c>
      <c r="I43" s="21">
        <v>750</v>
      </c>
      <c r="J43" s="21">
        <f t="shared" si="1"/>
        <v>620</v>
      </c>
      <c r="K43" s="21">
        <f t="shared" si="2"/>
        <v>750</v>
      </c>
      <c r="L43" s="20"/>
      <c r="M43" s="20"/>
      <c r="N43" s="20"/>
      <c r="O43" s="20"/>
      <c r="P43" s="20"/>
      <c r="Q43" s="23" t="s">
        <v>26</v>
      </c>
      <c r="R43" s="24" t="s">
        <v>27</v>
      </c>
      <c r="S43" s="23" t="s">
        <v>26</v>
      </c>
      <c r="T43" s="15">
        <v>111</v>
      </c>
      <c r="U43" s="27" t="s">
        <v>115</v>
      </c>
    </row>
    <row r="44" spans="1:21" ht="114">
      <c r="A44" s="15">
        <v>37</v>
      </c>
      <c r="B44" s="17" t="s">
        <v>116</v>
      </c>
      <c r="C44" s="17" t="s">
        <v>117</v>
      </c>
      <c r="D44" s="18">
        <v>9788024729244</v>
      </c>
      <c r="E44" s="32" t="s">
        <v>34</v>
      </c>
      <c r="F44" s="20">
        <v>2009</v>
      </c>
      <c r="G44" s="20">
        <v>1</v>
      </c>
      <c r="H44" s="21">
        <f>ROUND((I44*100/115),2)</f>
        <v>346.96</v>
      </c>
      <c r="I44" s="21">
        <v>399</v>
      </c>
      <c r="J44" s="21">
        <f t="shared" si="1"/>
        <v>346.96</v>
      </c>
      <c r="K44" s="21">
        <f t="shared" si="2"/>
        <v>399</v>
      </c>
      <c r="L44" s="20"/>
      <c r="M44" s="20"/>
      <c r="N44" s="20"/>
      <c r="O44" s="20"/>
      <c r="P44" s="20"/>
      <c r="Q44" s="23" t="s">
        <v>26</v>
      </c>
      <c r="R44" s="24" t="s">
        <v>27</v>
      </c>
      <c r="S44" s="23" t="s">
        <v>26</v>
      </c>
      <c r="T44" s="15">
        <v>111</v>
      </c>
      <c r="U44" s="27"/>
    </row>
    <row r="45" spans="1:21" ht="71.25">
      <c r="A45" s="15">
        <v>38</v>
      </c>
      <c r="B45" s="33" t="s">
        <v>118</v>
      </c>
      <c r="C45" s="33" t="s">
        <v>119</v>
      </c>
      <c r="D45" s="18">
        <v>9788026202196</v>
      </c>
      <c r="E45" s="30" t="s">
        <v>120</v>
      </c>
      <c r="F45" s="30">
        <v>2008</v>
      </c>
      <c r="G45" s="30">
        <v>1</v>
      </c>
      <c r="H45" s="21">
        <f>ROUND((I45*100/115),2)</f>
        <v>473.91</v>
      </c>
      <c r="I45" s="21">
        <v>545</v>
      </c>
      <c r="J45" s="21">
        <f t="shared" si="1"/>
        <v>473.91</v>
      </c>
      <c r="K45" s="21">
        <f t="shared" si="2"/>
        <v>545</v>
      </c>
      <c r="L45" s="20"/>
      <c r="M45" s="20"/>
      <c r="N45" s="20"/>
      <c r="O45" s="20"/>
      <c r="P45" s="20"/>
      <c r="Q45" s="23" t="s">
        <v>26</v>
      </c>
      <c r="R45" s="24" t="s">
        <v>27</v>
      </c>
      <c r="S45" s="23" t="s">
        <v>26</v>
      </c>
      <c r="T45" s="15">
        <v>111</v>
      </c>
      <c r="U45" s="27" t="s">
        <v>121</v>
      </c>
    </row>
    <row r="46" spans="1:21" ht="42.75">
      <c r="A46" s="15">
        <v>39</v>
      </c>
      <c r="B46" s="17" t="s">
        <v>122</v>
      </c>
      <c r="C46" s="17" t="s">
        <v>123</v>
      </c>
      <c r="D46" s="18">
        <v>9788024739830</v>
      </c>
      <c r="E46" s="32" t="s">
        <v>34</v>
      </c>
      <c r="F46" s="20">
        <v>2012</v>
      </c>
      <c r="G46" s="20">
        <v>1</v>
      </c>
      <c r="H46" s="21">
        <f aca="true" t="shared" si="3" ref="H46:H57">ROUND((I46*100/115),2)</f>
        <v>233.91</v>
      </c>
      <c r="I46" s="21">
        <v>269</v>
      </c>
      <c r="J46" s="21">
        <f t="shared" si="1"/>
        <v>233.91</v>
      </c>
      <c r="K46" s="21">
        <f t="shared" si="2"/>
        <v>269</v>
      </c>
      <c r="L46" s="20"/>
      <c r="M46" s="20"/>
      <c r="N46" s="20"/>
      <c r="O46" s="20"/>
      <c r="P46" s="20"/>
      <c r="Q46" s="23" t="s">
        <v>26</v>
      </c>
      <c r="R46" s="24" t="s">
        <v>27</v>
      </c>
      <c r="S46" s="23" t="s">
        <v>26</v>
      </c>
      <c r="T46" s="15">
        <v>111</v>
      </c>
      <c r="U46" s="27"/>
    </row>
    <row r="47" spans="1:21" ht="28.5">
      <c r="A47" s="15">
        <v>40</v>
      </c>
      <c r="B47" s="17" t="s">
        <v>124</v>
      </c>
      <c r="C47" s="17" t="s">
        <v>125</v>
      </c>
      <c r="D47" s="18">
        <v>9788024734347</v>
      </c>
      <c r="E47" s="32" t="s">
        <v>34</v>
      </c>
      <c r="F47" s="20">
        <v>2010</v>
      </c>
      <c r="G47" s="20">
        <v>1</v>
      </c>
      <c r="H47" s="21">
        <f t="shared" si="3"/>
        <v>373.04</v>
      </c>
      <c r="I47" s="21">
        <v>429</v>
      </c>
      <c r="J47" s="21">
        <f t="shared" si="1"/>
        <v>373.04</v>
      </c>
      <c r="K47" s="21">
        <f t="shared" si="2"/>
        <v>429</v>
      </c>
      <c r="L47" s="20"/>
      <c r="M47" s="20"/>
      <c r="N47" s="20"/>
      <c r="O47" s="20"/>
      <c r="P47" s="20"/>
      <c r="Q47" s="23" t="s">
        <v>26</v>
      </c>
      <c r="R47" s="24" t="s">
        <v>27</v>
      </c>
      <c r="S47" s="23" t="s">
        <v>26</v>
      </c>
      <c r="T47" s="15">
        <v>111</v>
      </c>
      <c r="U47" s="27"/>
    </row>
    <row r="48" spans="1:21" ht="42.75">
      <c r="A48" s="15">
        <v>41</v>
      </c>
      <c r="B48" s="17" t="s">
        <v>126</v>
      </c>
      <c r="C48" s="17" t="s">
        <v>127</v>
      </c>
      <c r="D48" s="18">
        <v>9788024732602</v>
      </c>
      <c r="E48" s="32" t="s">
        <v>34</v>
      </c>
      <c r="F48" s="20">
        <v>2010</v>
      </c>
      <c r="G48" s="20">
        <v>2</v>
      </c>
      <c r="H48" s="21">
        <f t="shared" si="3"/>
        <v>308.7</v>
      </c>
      <c r="I48" s="21">
        <v>355</v>
      </c>
      <c r="J48" s="21">
        <f t="shared" si="1"/>
        <v>617.4</v>
      </c>
      <c r="K48" s="21">
        <f t="shared" si="2"/>
        <v>710</v>
      </c>
      <c r="L48" s="20"/>
      <c r="M48" s="20"/>
      <c r="N48" s="20"/>
      <c r="O48" s="20"/>
      <c r="P48" s="20"/>
      <c r="Q48" s="23" t="s">
        <v>26</v>
      </c>
      <c r="R48" s="24" t="s">
        <v>27</v>
      </c>
      <c r="S48" s="23" t="s">
        <v>26</v>
      </c>
      <c r="T48" s="15">
        <v>111</v>
      </c>
      <c r="U48" s="27"/>
    </row>
    <row r="49" spans="1:21" ht="57">
      <c r="A49" s="15">
        <v>42</v>
      </c>
      <c r="B49" s="17" t="s">
        <v>128</v>
      </c>
      <c r="C49" s="17" t="s">
        <v>129</v>
      </c>
      <c r="D49" s="18">
        <v>9788024732435</v>
      </c>
      <c r="E49" s="32" t="s">
        <v>34</v>
      </c>
      <c r="F49" s="20">
        <v>2010</v>
      </c>
      <c r="G49" s="20">
        <v>2</v>
      </c>
      <c r="H49" s="21">
        <f t="shared" si="3"/>
        <v>308.7</v>
      </c>
      <c r="I49" s="21">
        <v>355</v>
      </c>
      <c r="J49" s="21">
        <f t="shared" si="1"/>
        <v>617.4</v>
      </c>
      <c r="K49" s="21">
        <f t="shared" si="2"/>
        <v>710</v>
      </c>
      <c r="L49" s="20"/>
      <c r="M49" s="20"/>
      <c r="N49" s="20"/>
      <c r="O49" s="20"/>
      <c r="P49" s="20"/>
      <c r="Q49" s="23" t="s">
        <v>26</v>
      </c>
      <c r="R49" s="24" t="s">
        <v>27</v>
      </c>
      <c r="S49" s="23" t="s">
        <v>26</v>
      </c>
      <c r="T49" s="15">
        <v>111</v>
      </c>
      <c r="U49" s="27"/>
    </row>
    <row r="50" spans="1:21" ht="57">
      <c r="A50" s="15">
        <v>43</v>
      </c>
      <c r="B50" s="17" t="s">
        <v>130</v>
      </c>
      <c r="C50" s="17" t="s">
        <v>131</v>
      </c>
      <c r="D50" s="18">
        <v>9788024735771</v>
      </c>
      <c r="E50" s="32" t="s">
        <v>34</v>
      </c>
      <c r="F50" s="20">
        <v>2011</v>
      </c>
      <c r="G50" s="20">
        <v>3</v>
      </c>
      <c r="H50" s="21">
        <f t="shared" si="3"/>
        <v>260</v>
      </c>
      <c r="I50" s="21">
        <v>299</v>
      </c>
      <c r="J50" s="21">
        <f t="shared" si="1"/>
        <v>780</v>
      </c>
      <c r="K50" s="21">
        <f t="shared" si="2"/>
        <v>897</v>
      </c>
      <c r="L50" s="20"/>
      <c r="M50" s="20"/>
      <c r="N50" s="20"/>
      <c r="O50" s="20"/>
      <c r="P50" s="20"/>
      <c r="Q50" s="23" t="s">
        <v>26</v>
      </c>
      <c r="R50" s="24" t="s">
        <v>27</v>
      </c>
      <c r="S50" s="23" t="s">
        <v>26</v>
      </c>
      <c r="T50" s="15">
        <v>111</v>
      </c>
      <c r="U50" s="27"/>
    </row>
    <row r="51" spans="1:21" ht="42.75">
      <c r="A51" s="15">
        <v>44</v>
      </c>
      <c r="B51" s="17" t="s">
        <v>132</v>
      </c>
      <c r="C51" s="17" t="s">
        <v>133</v>
      </c>
      <c r="D51" s="18">
        <v>9788086929675</v>
      </c>
      <c r="E51" s="32" t="s">
        <v>45</v>
      </c>
      <c r="F51" s="20">
        <v>2011</v>
      </c>
      <c r="G51" s="20">
        <v>2</v>
      </c>
      <c r="H51" s="21">
        <f t="shared" si="3"/>
        <v>518.26</v>
      </c>
      <c r="I51" s="21">
        <v>596</v>
      </c>
      <c r="J51" s="21">
        <f t="shared" si="1"/>
        <v>1036.52</v>
      </c>
      <c r="K51" s="21">
        <f t="shared" si="2"/>
        <v>1192</v>
      </c>
      <c r="L51" s="20"/>
      <c r="M51" s="20"/>
      <c r="N51" s="20"/>
      <c r="O51" s="20"/>
      <c r="P51" s="20"/>
      <c r="Q51" s="23" t="s">
        <v>26</v>
      </c>
      <c r="R51" s="24" t="s">
        <v>27</v>
      </c>
      <c r="S51" s="23" t="s">
        <v>26</v>
      </c>
      <c r="T51" s="15">
        <v>111</v>
      </c>
      <c r="U51" s="27"/>
    </row>
    <row r="52" spans="1:21" ht="57">
      <c r="A52" s="15">
        <v>45</v>
      </c>
      <c r="B52" s="17" t="s">
        <v>132</v>
      </c>
      <c r="C52" s="17" t="s">
        <v>134</v>
      </c>
      <c r="D52" s="18">
        <v>9788086929804</v>
      </c>
      <c r="E52" s="32" t="s">
        <v>45</v>
      </c>
      <c r="F52" s="20">
        <v>2012</v>
      </c>
      <c r="G52" s="20">
        <v>3</v>
      </c>
      <c r="H52" s="21">
        <f t="shared" si="3"/>
        <v>563.48</v>
      </c>
      <c r="I52" s="21">
        <v>648</v>
      </c>
      <c r="J52" s="21">
        <f t="shared" si="1"/>
        <v>1690.44</v>
      </c>
      <c r="K52" s="21">
        <f t="shared" si="2"/>
        <v>1944</v>
      </c>
      <c r="L52" s="20"/>
      <c r="M52" s="20"/>
      <c r="N52" s="20"/>
      <c r="O52" s="20"/>
      <c r="P52" s="20"/>
      <c r="Q52" s="23" t="s">
        <v>26</v>
      </c>
      <c r="R52" s="24" t="s">
        <v>27</v>
      </c>
      <c r="S52" s="23" t="s">
        <v>26</v>
      </c>
      <c r="T52" s="15">
        <v>111</v>
      </c>
      <c r="U52" s="27"/>
    </row>
    <row r="53" spans="1:21" ht="42.75">
      <c r="A53" s="15">
        <v>46</v>
      </c>
      <c r="B53" s="17" t="s">
        <v>135</v>
      </c>
      <c r="C53" s="17" t="s">
        <v>136</v>
      </c>
      <c r="D53" s="18">
        <v>9788024733173</v>
      </c>
      <c r="E53" s="32" t="s">
        <v>34</v>
      </c>
      <c r="F53" s="20">
        <v>2011</v>
      </c>
      <c r="G53" s="20">
        <v>1</v>
      </c>
      <c r="H53" s="21">
        <f t="shared" si="3"/>
        <v>188.7</v>
      </c>
      <c r="I53" s="21">
        <v>217</v>
      </c>
      <c r="J53" s="21">
        <f t="shared" si="1"/>
        <v>188.7</v>
      </c>
      <c r="K53" s="21">
        <f t="shared" si="2"/>
        <v>217</v>
      </c>
      <c r="L53" s="20"/>
      <c r="M53" s="20"/>
      <c r="N53" s="20"/>
      <c r="O53" s="20"/>
      <c r="P53" s="20"/>
      <c r="Q53" s="23" t="s">
        <v>26</v>
      </c>
      <c r="R53" s="24" t="s">
        <v>27</v>
      </c>
      <c r="S53" s="23" t="s">
        <v>26</v>
      </c>
      <c r="T53" s="15">
        <v>111</v>
      </c>
      <c r="U53" s="27"/>
    </row>
    <row r="54" spans="1:21" ht="85.5">
      <c r="A54" s="15">
        <v>47</v>
      </c>
      <c r="B54" s="17" t="s">
        <v>137</v>
      </c>
      <c r="C54" s="17" t="s">
        <v>138</v>
      </c>
      <c r="D54" s="18">
        <v>9788072612444</v>
      </c>
      <c r="E54" s="32" t="s">
        <v>98</v>
      </c>
      <c r="F54" s="20">
        <v>2012</v>
      </c>
      <c r="G54" s="20">
        <v>1</v>
      </c>
      <c r="H54" s="21">
        <f t="shared" si="3"/>
        <v>298.26</v>
      </c>
      <c r="I54" s="21">
        <v>343</v>
      </c>
      <c r="J54" s="21">
        <f t="shared" si="1"/>
        <v>298.26</v>
      </c>
      <c r="K54" s="21">
        <f t="shared" si="2"/>
        <v>343</v>
      </c>
      <c r="L54" s="20"/>
      <c r="M54" s="20"/>
      <c r="N54" s="20"/>
      <c r="O54" s="20"/>
      <c r="P54" s="20"/>
      <c r="Q54" s="23" t="s">
        <v>26</v>
      </c>
      <c r="R54" s="24" t="s">
        <v>27</v>
      </c>
      <c r="S54" s="23" t="s">
        <v>26</v>
      </c>
      <c r="T54" s="15">
        <v>111</v>
      </c>
      <c r="U54" s="27"/>
    </row>
    <row r="55" spans="1:21" ht="42.75">
      <c r="A55" s="15">
        <v>48</v>
      </c>
      <c r="B55" s="17" t="s">
        <v>139</v>
      </c>
      <c r="C55" s="17" t="s">
        <v>140</v>
      </c>
      <c r="D55" s="18">
        <v>8086851389</v>
      </c>
      <c r="E55" s="32" t="s">
        <v>141</v>
      </c>
      <c r="F55" s="20">
        <v>2006</v>
      </c>
      <c r="G55" s="20">
        <v>1</v>
      </c>
      <c r="H55" s="21">
        <f t="shared" si="3"/>
        <v>227.83</v>
      </c>
      <c r="I55" s="21">
        <v>262</v>
      </c>
      <c r="J55" s="21">
        <f t="shared" si="1"/>
        <v>227.83</v>
      </c>
      <c r="K55" s="21">
        <f t="shared" si="2"/>
        <v>262</v>
      </c>
      <c r="L55" s="20"/>
      <c r="M55" s="20"/>
      <c r="N55" s="20"/>
      <c r="O55" s="20"/>
      <c r="P55" s="20"/>
      <c r="Q55" s="23" t="s">
        <v>26</v>
      </c>
      <c r="R55" s="24" t="s">
        <v>27</v>
      </c>
      <c r="S55" s="23" t="s">
        <v>26</v>
      </c>
      <c r="T55" s="15">
        <v>111</v>
      </c>
      <c r="U55" s="27"/>
    </row>
    <row r="56" spans="1:21" ht="142.5">
      <c r="A56" s="15">
        <v>49</v>
      </c>
      <c r="B56" s="17" t="s">
        <v>142</v>
      </c>
      <c r="C56" s="17" t="s">
        <v>143</v>
      </c>
      <c r="D56" s="18">
        <v>9788072612031</v>
      </c>
      <c r="E56" s="32" t="s">
        <v>98</v>
      </c>
      <c r="F56" s="20">
        <v>2010</v>
      </c>
      <c r="G56" s="20">
        <v>1</v>
      </c>
      <c r="H56" s="21">
        <f t="shared" si="3"/>
        <v>381.74</v>
      </c>
      <c r="I56" s="21">
        <v>439</v>
      </c>
      <c r="J56" s="21">
        <f t="shared" si="1"/>
        <v>381.74</v>
      </c>
      <c r="K56" s="21">
        <f t="shared" si="2"/>
        <v>439</v>
      </c>
      <c r="L56" s="20"/>
      <c r="M56" s="20"/>
      <c r="N56" s="20"/>
      <c r="O56" s="20"/>
      <c r="P56" s="20"/>
      <c r="Q56" s="23" t="s">
        <v>26</v>
      </c>
      <c r="R56" s="24" t="s">
        <v>27</v>
      </c>
      <c r="S56" s="23" t="s">
        <v>26</v>
      </c>
      <c r="T56" s="15">
        <v>111</v>
      </c>
      <c r="U56" s="27"/>
    </row>
    <row r="57" spans="1:21" ht="42.75">
      <c r="A57" s="15">
        <v>50</v>
      </c>
      <c r="B57" s="17" t="s">
        <v>144</v>
      </c>
      <c r="C57" s="17" t="s">
        <v>145</v>
      </c>
      <c r="D57" s="18">
        <v>9788074310485</v>
      </c>
      <c r="E57" s="32" t="s">
        <v>57</v>
      </c>
      <c r="F57" s="20">
        <v>2011</v>
      </c>
      <c r="G57" s="20">
        <v>1</v>
      </c>
      <c r="H57" s="21">
        <f t="shared" si="3"/>
        <v>196.52</v>
      </c>
      <c r="I57" s="21">
        <v>226</v>
      </c>
      <c r="J57" s="21">
        <f t="shared" si="1"/>
        <v>196.52</v>
      </c>
      <c r="K57" s="21">
        <f t="shared" si="2"/>
        <v>226</v>
      </c>
      <c r="L57" s="20"/>
      <c r="M57" s="20"/>
      <c r="N57" s="20"/>
      <c r="O57" s="20"/>
      <c r="P57" s="20"/>
      <c r="Q57" s="23" t="s">
        <v>26</v>
      </c>
      <c r="R57" s="24" t="s">
        <v>27</v>
      </c>
      <c r="S57" s="23" t="s">
        <v>26</v>
      </c>
      <c r="T57" s="15">
        <v>111</v>
      </c>
      <c r="U57" s="27"/>
    </row>
    <row r="58" spans="1:21" ht="28.5">
      <c r="A58" s="15">
        <v>51</v>
      </c>
      <c r="B58" s="33" t="s">
        <v>146</v>
      </c>
      <c r="C58" s="33" t="s">
        <v>147</v>
      </c>
      <c r="D58" s="18">
        <v>9788073780036</v>
      </c>
      <c r="E58" s="30" t="s">
        <v>148</v>
      </c>
      <c r="F58" s="30">
        <v>2007</v>
      </c>
      <c r="G58" s="30">
        <v>1</v>
      </c>
      <c r="H58" s="21">
        <f>ROUND((I58*100/115),2)</f>
        <v>161.74</v>
      </c>
      <c r="I58" s="21">
        <v>186</v>
      </c>
      <c r="J58" s="21">
        <f t="shared" si="1"/>
        <v>161.74</v>
      </c>
      <c r="K58" s="21">
        <f t="shared" si="2"/>
        <v>186</v>
      </c>
      <c r="L58" s="22"/>
      <c r="M58" s="22"/>
      <c r="N58" s="22"/>
      <c r="O58" s="22"/>
      <c r="P58" s="22"/>
      <c r="Q58" s="23" t="s">
        <v>26</v>
      </c>
      <c r="R58" s="24" t="s">
        <v>27</v>
      </c>
      <c r="S58" s="23" t="s">
        <v>26</v>
      </c>
      <c r="T58" s="15">
        <v>111</v>
      </c>
      <c r="U58" s="27" t="s">
        <v>149</v>
      </c>
    </row>
    <row r="59" spans="1:21" ht="85.5">
      <c r="A59" s="15">
        <v>52</v>
      </c>
      <c r="B59" s="17" t="s">
        <v>150</v>
      </c>
      <c r="C59" s="17" t="s">
        <v>151</v>
      </c>
      <c r="D59" s="18">
        <v>9788072047987</v>
      </c>
      <c r="E59" s="32" t="s">
        <v>152</v>
      </c>
      <c r="F59" s="20">
        <v>2012</v>
      </c>
      <c r="G59" s="20">
        <v>1</v>
      </c>
      <c r="H59" s="21">
        <f>ROUND((I59*100/115),2)</f>
        <v>217.39</v>
      </c>
      <c r="I59" s="21">
        <v>250</v>
      </c>
      <c r="J59" s="21">
        <f t="shared" si="1"/>
        <v>217.39</v>
      </c>
      <c r="K59" s="21">
        <f t="shared" si="2"/>
        <v>250</v>
      </c>
      <c r="L59" s="20"/>
      <c r="M59" s="20"/>
      <c r="N59" s="20"/>
      <c r="O59" s="20"/>
      <c r="P59" s="20"/>
      <c r="Q59" s="23" t="s">
        <v>26</v>
      </c>
      <c r="R59" s="24" t="s">
        <v>27</v>
      </c>
      <c r="S59" s="23" t="s">
        <v>26</v>
      </c>
      <c r="T59" s="15">
        <v>111</v>
      </c>
      <c r="U59" s="27"/>
    </row>
    <row r="60" spans="1:21" ht="28.5">
      <c r="A60" s="15">
        <v>53</v>
      </c>
      <c r="B60" s="17" t="s">
        <v>153</v>
      </c>
      <c r="C60" s="17" t="s">
        <v>154</v>
      </c>
      <c r="D60" s="18">
        <v>9780123749703</v>
      </c>
      <c r="E60" s="32" t="s">
        <v>155</v>
      </c>
      <c r="F60" s="20">
        <v>2010</v>
      </c>
      <c r="G60" s="20">
        <v>1</v>
      </c>
      <c r="H60" s="21">
        <f>ROUND((I60*100/115),2)</f>
        <v>1424.35</v>
      </c>
      <c r="I60" s="21">
        <v>1638</v>
      </c>
      <c r="J60" s="21">
        <f t="shared" si="1"/>
        <v>1424.35</v>
      </c>
      <c r="K60" s="21">
        <f t="shared" si="2"/>
        <v>1638</v>
      </c>
      <c r="L60" s="20"/>
      <c r="M60" s="20"/>
      <c r="N60" s="20"/>
      <c r="O60" s="20"/>
      <c r="P60" s="20"/>
      <c r="Q60" s="23" t="s">
        <v>26</v>
      </c>
      <c r="R60" s="24" t="s">
        <v>27</v>
      </c>
      <c r="S60" s="23" t="s">
        <v>26</v>
      </c>
      <c r="T60" s="15">
        <v>111</v>
      </c>
      <c r="U60" s="27"/>
    </row>
    <row r="61" spans="1:21" ht="85.5">
      <c r="A61" s="15">
        <v>54</v>
      </c>
      <c r="B61" s="17" t="s">
        <v>156</v>
      </c>
      <c r="C61" s="17" t="s">
        <v>157</v>
      </c>
      <c r="D61" s="18">
        <v>9788026202004</v>
      </c>
      <c r="E61" s="32" t="s">
        <v>120</v>
      </c>
      <c r="F61" s="20">
        <v>2012</v>
      </c>
      <c r="G61" s="20">
        <v>3</v>
      </c>
      <c r="H61" s="21">
        <f>ROUND((I61*100/115),2)</f>
        <v>521.74</v>
      </c>
      <c r="I61" s="21">
        <v>600</v>
      </c>
      <c r="J61" s="21">
        <f t="shared" si="1"/>
        <v>1565.22</v>
      </c>
      <c r="K61" s="21">
        <f t="shared" si="2"/>
        <v>1800</v>
      </c>
      <c r="L61" s="20"/>
      <c r="M61" s="20"/>
      <c r="N61" s="20"/>
      <c r="O61" s="20"/>
      <c r="P61" s="20"/>
      <c r="Q61" s="23" t="s">
        <v>26</v>
      </c>
      <c r="R61" s="24" t="s">
        <v>27</v>
      </c>
      <c r="S61" s="23" t="s">
        <v>26</v>
      </c>
      <c r="T61" s="15">
        <v>111</v>
      </c>
      <c r="U61" s="27"/>
    </row>
    <row r="62" spans="1:21" ht="57">
      <c r="A62" s="15">
        <v>55</v>
      </c>
      <c r="B62" s="17" t="s">
        <v>158</v>
      </c>
      <c r="C62" s="17" t="s">
        <v>159</v>
      </c>
      <c r="D62" s="18">
        <v>9788024744186</v>
      </c>
      <c r="E62" s="32" t="s">
        <v>34</v>
      </c>
      <c r="F62" s="20">
        <v>2013</v>
      </c>
      <c r="G62" s="20">
        <v>1</v>
      </c>
      <c r="H62" s="21">
        <f aca="true" t="shared" si="4" ref="H62:H64">ROUND((I62*100/115),2)</f>
        <v>273.04</v>
      </c>
      <c r="I62" s="21">
        <v>314</v>
      </c>
      <c r="J62" s="21">
        <f t="shared" si="1"/>
        <v>273.04</v>
      </c>
      <c r="K62" s="21">
        <f t="shared" si="2"/>
        <v>314</v>
      </c>
      <c r="L62" s="20"/>
      <c r="M62" s="20"/>
      <c r="N62" s="20"/>
      <c r="O62" s="20"/>
      <c r="P62" s="20"/>
      <c r="Q62" s="23" t="s">
        <v>26</v>
      </c>
      <c r="R62" s="24" t="s">
        <v>27</v>
      </c>
      <c r="S62" s="23" t="s">
        <v>26</v>
      </c>
      <c r="T62" s="15">
        <v>111</v>
      </c>
      <c r="U62" s="27"/>
    </row>
    <row r="63" spans="1:21" ht="42.75">
      <c r="A63" s="15">
        <v>56</v>
      </c>
      <c r="B63" s="17" t="s">
        <v>160</v>
      </c>
      <c r="C63" s="17" t="s">
        <v>161</v>
      </c>
      <c r="D63" s="18">
        <v>9788074004551</v>
      </c>
      <c r="E63" s="32" t="s">
        <v>162</v>
      </c>
      <c r="F63" s="20">
        <v>2013</v>
      </c>
      <c r="G63" s="20">
        <v>1</v>
      </c>
      <c r="H63" s="21">
        <f t="shared" si="4"/>
        <v>339.13</v>
      </c>
      <c r="I63" s="21">
        <v>390</v>
      </c>
      <c r="J63" s="21">
        <f t="shared" si="1"/>
        <v>339.13</v>
      </c>
      <c r="K63" s="21">
        <f t="shared" si="2"/>
        <v>390</v>
      </c>
      <c r="L63" s="20"/>
      <c r="M63" s="20"/>
      <c r="N63" s="20"/>
      <c r="O63" s="20"/>
      <c r="P63" s="20"/>
      <c r="Q63" s="23" t="s">
        <v>26</v>
      </c>
      <c r="R63" s="24" t="s">
        <v>27</v>
      </c>
      <c r="S63" s="23" t="s">
        <v>26</v>
      </c>
      <c r="T63" s="15">
        <v>111</v>
      </c>
      <c r="U63" s="27"/>
    </row>
    <row r="64" spans="1:21" ht="42.75">
      <c r="A64" s="15">
        <v>57</v>
      </c>
      <c r="B64" s="17" t="s">
        <v>163</v>
      </c>
      <c r="C64" s="17" t="s">
        <v>164</v>
      </c>
      <c r="D64" s="18">
        <v>9788024745206</v>
      </c>
      <c r="E64" s="32" t="s">
        <v>34</v>
      </c>
      <c r="F64" s="20">
        <v>2012</v>
      </c>
      <c r="G64" s="20">
        <v>1</v>
      </c>
      <c r="H64" s="21">
        <f t="shared" si="4"/>
        <v>381.74</v>
      </c>
      <c r="I64" s="21">
        <v>439</v>
      </c>
      <c r="J64" s="21">
        <f t="shared" si="1"/>
        <v>381.74</v>
      </c>
      <c r="K64" s="21">
        <f t="shared" si="2"/>
        <v>439</v>
      </c>
      <c r="L64" s="20"/>
      <c r="M64" s="20"/>
      <c r="N64" s="20"/>
      <c r="O64" s="20"/>
      <c r="P64" s="20"/>
      <c r="Q64" s="23" t="s">
        <v>26</v>
      </c>
      <c r="R64" s="24" t="s">
        <v>27</v>
      </c>
      <c r="S64" s="23" t="s">
        <v>26</v>
      </c>
      <c r="T64" s="15">
        <v>111</v>
      </c>
      <c r="U64" s="27"/>
    </row>
    <row r="65" spans="1:21" ht="42.75">
      <c r="A65" s="15">
        <v>58</v>
      </c>
      <c r="B65" s="34" t="s">
        <v>165</v>
      </c>
      <c r="C65" s="34" t="s">
        <v>166</v>
      </c>
      <c r="D65" s="18">
        <v>9788086929682</v>
      </c>
      <c r="E65" s="30" t="s">
        <v>45</v>
      </c>
      <c r="F65" s="30">
        <v>2011</v>
      </c>
      <c r="G65" s="30">
        <v>3</v>
      </c>
      <c r="H65" s="21">
        <f>ROUND((I65*100/115),2)</f>
        <v>256.52</v>
      </c>
      <c r="I65" s="21">
        <v>295</v>
      </c>
      <c r="J65" s="21">
        <f t="shared" si="1"/>
        <v>769.56</v>
      </c>
      <c r="K65" s="21">
        <f t="shared" si="2"/>
        <v>885</v>
      </c>
      <c r="L65" s="20"/>
      <c r="M65" s="20"/>
      <c r="N65" s="20"/>
      <c r="O65" s="20"/>
      <c r="P65" s="20"/>
      <c r="Q65" s="23" t="s">
        <v>26</v>
      </c>
      <c r="R65" s="24" t="s">
        <v>27</v>
      </c>
      <c r="S65" s="23" t="s">
        <v>26</v>
      </c>
      <c r="T65" s="15">
        <v>111</v>
      </c>
      <c r="U65" s="27" t="s">
        <v>167</v>
      </c>
    </row>
    <row r="66" spans="1:21" ht="28.5">
      <c r="A66" s="15">
        <v>59</v>
      </c>
      <c r="B66" s="17" t="s">
        <v>168</v>
      </c>
      <c r="C66" s="35" t="s">
        <v>87</v>
      </c>
      <c r="D66" s="18">
        <v>9788024740478</v>
      </c>
      <c r="E66" s="32" t="s">
        <v>34</v>
      </c>
      <c r="F66" s="20">
        <v>2012</v>
      </c>
      <c r="G66" s="20">
        <v>1</v>
      </c>
      <c r="H66" s="21">
        <f aca="true" t="shared" si="5" ref="H66">ROUND((I66*100/115),2)</f>
        <v>286.96</v>
      </c>
      <c r="I66" s="21">
        <v>330</v>
      </c>
      <c r="J66" s="21">
        <f t="shared" si="1"/>
        <v>286.96</v>
      </c>
      <c r="K66" s="21">
        <f t="shared" si="2"/>
        <v>330</v>
      </c>
      <c r="L66" s="20"/>
      <c r="M66" s="20"/>
      <c r="N66" s="20"/>
      <c r="O66" s="20"/>
      <c r="P66" s="20"/>
      <c r="Q66" s="23" t="s">
        <v>26</v>
      </c>
      <c r="R66" s="24" t="s">
        <v>27</v>
      </c>
      <c r="S66" s="23" t="s">
        <v>26</v>
      </c>
      <c r="T66" s="15">
        <v>111</v>
      </c>
      <c r="U66" s="27"/>
    </row>
    <row r="67" spans="1:21" ht="15">
      <c r="A67" s="15"/>
      <c r="B67" s="16"/>
      <c r="C67" s="17"/>
      <c r="D67" s="18"/>
      <c r="E67" s="26"/>
      <c r="F67" s="20"/>
      <c r="G67" s="20"/>
      <c r="H67" s="32"/>
      <c r="I67" s="20"/>
      <c r="J67" s="30"/>
      <c r="K67" s="30"/>
      <c r="L67" s="20"/>
      <c r="M67" s="20"/>
      <c r="N67" s="20"/>
      <c r="O67" s="20"/>
      <c r="P67" s="20"/>
      <c r="Q67" s="23" t="s">
        <v>26</v>
      </c>
      <c r="R67" s="20"/>
      <c r="S67" s="23" t="s">
        <v>26</v>
      </c>
      <c r="T67" s="15">
        <v>111</v>
      </c>
      <c r="U67" s="27"/>
    </row>
    <row r="68" spans="1:21" ht="15">
      <c r="A68" s="15"/>
      <c r="B68" s="16"/>
      <c r="C68" s="17"/>
      <c r="D68" s="18"/>
      <c r="E68" s="26"/>
      <c r="F68" s="20"/>
      <c r="G68" s="20"/>
      <c r="H68" s="32"/>
      <c r="I68" s="20"/>
      <c r="J68" s="30"/>
      <c r="K68" s="30"/>
      <c r="L68" s="20"/>
      <c r="M68" s="20"/>
      <c r="N68" s="20"/>
      <c r="O68" s="20"/>
      <c r="P68" s="20"/>
      <c r="Q68" s="23" t="s">
        <v>26</v>
      </c>
      <c r="R68" s="20"/>
      <c r="S68" s="23" t="s">
        <v>26</v>
      </c>
      <c r="T68" s="15">
        <v>111</v>
      </c>
      <c r="U68" s="27"/>
    </row>
    <row r="69" spans="1:21" ht="15">
      <c r="A69" s="15"/>
      <c r="B69" s="16"/>
      <c r="C69" s="17"/>
      <c r="D69" s="18"/>
      <c r="E69" s="26"/>
      <c r="F69" s="20"/>
      <c r="G69" s="20"/>
      <c r="H69" s="32"/>
      <c r="I69" s="20"/>
      <c r="J69" s="30"/>
      <c r="K69" s="30"/>
      <c r="L69" s="20"/>
      <c r="M69" s="20"/>
      <c r="N69" s="20"/>
      <c r="O69" s="20"/>
      <c r="P69" s="20"/>
      <c r="Q69" s="23" t="s">
        <v>26</v>
      </c>
      <c r="R69" s="20"/>
      <c r="S69" s="23" t="s">
        <v>26</v>
      </c>
      <c r="T69" s="15">
        <v>111</v>
      </c>
      <c r="U69" s="27"/>
    </row>
    <row r="70" spans="1:21" ht="15">
      <c r="A70" s="27"/>
      <c r="B70" s="27"/>
      <c r="C70" s="31"/>
      <c r="D70" s="27"/>
      <c r="E70" s="27"/>
      <c r="F70" s="42" t="s">
        <v>169</v>
      </c>
      <c r="G70" s="42"/>
      <c r="H70" s="42"/>
      <c r="I70" s="42"/>
      <c r="J70" s="21">
        <f>SUM(J8:J69)</f>
        <v>28990.46000000001</v>
      </c>
      <c r="K70" s="21">
        <f>SUM(K8:K69)</f>
        <v>33376</v>
      </c>
      <c r="L70" s="32"/>
      <c r="M70" s="32"/>
      <c r="N70" s="32"/>
      <c r="O70" s="32"/>
      <c r="P70" s="32"/>
      <c r="Q70" s="27"/>
      <c r="R70" s="27"/>
      <c r="S70" s="27"/>
      <c r="T70" s="36"/>
      <c r="U70" s="27"/>
    </row>
    <row r="71" spans="1:21" ht="15">
      <c r="A71" s="27"/>
      <c r="B71" s="27"/>
      <c r="C71" s="31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36"/>
      <c r="U71" s="27"/>
    </row>
    <row r="72" spans="1:21" ht="15">
      <c r="A72" s="27"/>
      <c r="B72" s="27"/>
      <c r="C72" s="31"/>
      <c r="D72" s="27"/>
      <c r="E72" s="27"/>
      <c r="F72" s="37" t="s">
        <v>12</v>
      </c>
      <c r="G72" s="37"/>
      <c r="H72" s="37"/>
      <c r="I72" s="38">
        <f>J70</f>
        <v>28990.46000000001</v>
      </c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36"/>
      <c r="U72" s="27"/>
    </row>
    <row r="73" spans="1:21" ht="15">
      <c r="A73" s="27"/>
      <c r="B73" s="27"/>
      <c r="C73" s="31"/>
      <c r="D73" s="27"/>
      <c r="E73" s="27"/>
      <c r="F73" s="37" t="s">
        <v>170</v>
      </c>
      <c r="G73" s="37"/>
      <c r="H73" s="37"/>
      <c r="I73" s="38">
        <f>K70</f>
        <v>33376</v>
      </c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36"/>
      <c r="U73" s="27"/>
    </row>
    <row r="74" spans="1:21" ht="15">
      <c r="A74" s="27"/>
      <c r="B74" s="27"/>
      <c r="C74" s="31"/>
      <c r="D74" s="27"/>
      <c r="E74" s="27"/>
      <c r="F74" s="37"/>
      <c r="G74" s="37"/>
      <c r="H74" s="37"/>
      <c r="I74" s="3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36"/>
      <c r="U74" s="27"/>
    </row>
    <row r="75" spans="1:21" ht="15">
      <c r="A75" s="27"/>
      <c r="B75" s="27"/>
      <c r="C75" s="31"/>
      <c r="D75" s="27"/>
      <c r="E75" s="27"/>
      <c r="F75" s="37" t="s">
        <v>16</v>
      </c>
      <c r="G75" s="37"/>
      <c r="H75" s="37"/>
      <c r="I75" s="3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36"/>
      <c r="U75" s="27"/>
    </row>
    <row r="76" spans="1:21" ht="15">
      <c r="A76" s="27"/>
      <c r="B76" s="27"/>
      <c r="C76" s="31"/>
      <c r="D76" s="27"/>
      <c r="E76" s="27"/>
      <c r="F76" s="37" t="s">
        <v>171</v>
      </c>
      <c r="G76" s="37"/>
      <c r="H76" s="37"/>
      <c r="I76" s="3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36"/>
      <c r="U76" s="27"/>
    </row>
    <row r="77" spans="1:21" ht="15">
      <c r="A77" s="27"/>
      <c r="B77" s="27"/>
      <c r="C77" s="31"/>
      <c r="D77" s="27"/>
      <c r="E77" s="27"/>
      <c r="F77" s="37" t="s">
        <v>18</v>
      </c>
      <c r="G77" s="37"/>
      <c r="H77" s="37"/>
      <c r="I77" s="3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36"/>
      <c r="U77" s="27"/>
    </row>
    <row r="78" spans="1:21" ht="15">
      <c r="A78" s="27"/>
      <c r="B78" s="27"/>
      <c r="C78" s="31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36"/>
      <c r="U78" s="27"/>
    </row>
  </sheetData>
  <mergeCells count="4">
    <mergeCell ref="A1:T1"/>
    <mergeCell ref="A2:T2"/>
    <mergeCell ref="A4:T4"/>
    <mergeCell ref="F70:I70"/>
  </mergeCells>
  <conditionalFormatting sqref="D59:D78 D1:D49">
    <cfRule type="duplicateValues" priority="4" dxfId="0">
      <formula>AND(COUNTIF($D$59:$D$78,D1)+COUNTIF($D$1:$D$49,D1)&gt;1,NOT(ISBLANK(D1)))</formula>
    </cfRule>
  </conditionalFormatting>
  <conditionalFormatting sqref="D50:D51">
    <cfRule type="duplicateValues" priority="3" dxfId="0">
      <formula>AND(COUNTIF($D$50:$D$51,D50)&gt;1,NOT(ISBLANK(D50)))</formula>
    </cfRule>
  </conditionalFormatting>
  <conditionalFormatting sqref="D52:D58">
    <cfRule type="duplicateValues" priority="2" dxfId="0">
      <formula>AND(COUNTIF($D$52:$D$58,D52)&gt;1,NOT(ISBLANK(D52)))</formula>
    </cfRule>
  </conditionalFormatting>
  <conditionalFormatting sqref="H55">
    <cfRule type="duplicateValues" priority="1" dxfId="0">
      <formula>AND(COUNTIF($H$55:$H$55,H55)&gt;1,NOT(ISBLANK(H55)))</formula>
    </cfRule>
  </conditionalFormatting>
  <printOptions/>
  <pageMargins left="0.7" right="0.7" top="0.787401575" bottom="0.7874015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jF2qCzY5F6FU6l+YdomSP1hrb5M=</DigestValue>
    </Reference>
    <Reference URI="#idOfficeObject" Type="http://www.w3.org/2000/09/xmldsig#Object">
      <DigestMethod Algorithm="http://www.w3.org/2000/09/xmldsig#sha1"/>
      <DigestValue>UtJuHNeACUhl4QUvfIJYPFf/ss8=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XaRoPbpHyV12BLXigrUAKSKXyVI=</DigestValue>
    </Reference>
  </SignedInfo>
  <SignatureValue>NyM1+v9JtlsLuarfFHJsAZBQmpATSWEtjMLYJ4AGfYjUYVHAd3i7k8bW1vOKgg8cbaDOtKziYZjb
S74zQ7sQNAkjEnirRGS6P92xq9gbgy5GP9I3PUs/pF/KJAgZNzAozkTQDkWMBhiL0zJX+pS8QkPC
GdZsW1E1Wn+siNiC9wLDpQdEpBUu0YC1NNqBuIM+vmZ24ilTjDmGYpQRRy6nKDDEcqpFRaf7TMYu
l+cULUkU9yChV/YKr+hlkYqccunav/zX0GlW9yQDyZNWR21DUL7iw9VZKoyHOY2x+KYf15fN9B7b
fq/PuBX1Jbtiqykqr9hOF28Kwg3Z8fjZgFw9WQ==</SignatureValue>
  <KeyInfo>
    <X509Data>
      <X509Certificate>MIIG0jCCBbqgAwIBAgIDFWzcMA0GCSqGSIb3DQEBCwUAMF8xCzAJBgNVBAYTAkNaMSwwKgYDVQQK
DCPEjGVza8OhIHBvxaF0YSwgcy5wLiBbScSMIDQ3MTE0OTgzXTEiMCAGA1UEAxMZUG9zdFNpZ251
bSBRdWFsaWZpZWQgQ0EgMjAeFw0xMzAxMTAxMzU1NDFaFw0xNDAxMTAxMzU1NDFaMIGqMQswCQYD
VQQGEwJDWjE0MDIGA1UECgwrTWVuZGVsb3ZhIHVuaXZlcnppdGEgdiBCcm7EmyBbScSMIDYyMTU2
NDg5XTEoMCYGA1UECwwfT2RkxJtsZW7DrSB2ZcWZZWpuw71jaCB6YWvDoXplazENMAsGA1UECxME
ODM1NzEaMBgGA1UEAxMRTWdyLiBNYXJlayBMb2xsb2sxEDAOBgNVBAUTB1AzNTk0MDYwggEiMA0G
CSqGSIb3DQEBAQUAA4IBDwAwggEKAoIBAQC5wHlebRrgSecevKVpfYLG0tNSrPUejGXSka9S8zXZ
rmyl2pVYcTsxURcBZAFZZvBSqQmz63+FlbcJN+V24oSW2sF8eQCXHLeC79BEMbYq97KuvmbpHTXE
QE9nOkm4eTyEijAH7R4iw+GbylfJyvnhsZx5COL7sqzLaUR2W+f/nhDZt5RD3HtShrYrJ9ZXwaND
hu4wbLUQue4+zXdEm8F/1h91lZQfAKnqYAiQ1ShVthxdcLvwwOyhMA/+Gh+QNZPnlQh+OjmAURLL
xqGeZA0Sz7bgBDuOcgTS0vyh5FU6OwwDTAkV41QCMkO+PT8IJwsTRVKu8i2eEO3zuwQby0qzAgMB
AAGjggNJMIIDRTBIBgNVHREEQTA/gRdtYXJlay5sb2xsb2tAbWVuZGVsdS5jeqAZBgkrBgEEAdwZ
AgGgDBMKMTEzMDgzMDE2MqAJBgNVBA2gAhMAMIIBDgYDVR0gBIIBBTCCAQEwgf4GCWeBBgEEAQeB
UjCB8DCBxwYIKwYBBQUHAgIwgboagbdUZW50byBrdmFsaWZpa292YW55IGNlcnRpZmlrYXQgYnls
IHZ5ZGFuIHBvZGxlIHpha29uYSAyMjcvMjAwMFNiLiBhIG5hdmF6bnljaCBwcmVkcGlzdS4vVGhp
cyBxdWFsaWZpZWQgY2VydGlmaWNhdGUgd2FzIGlzc3VlZCBhY2NvcmRpbmcgdG8gTGF3IE5vIDIy
Ny8yMDAwQ29sbC4gYW5kIHJlbGF0ZWQgcmVndWxhdGlvbnMwJAYIKwYBBQUHAgEWGGh0dHA6Ly93
d3cucG9zdHNpZ251bS5jejAYBggrBgEFBQcBAwQMMAowCAYGBACORgEBMIHIBggrBgEFBQcBAQSB
uzCBuDA7BggrBgEFBQcwAoYvaHR0cDovL3d3dy5wb3N0c2lnbnVtLmN6L2NydC9wc3F1YWxpZmll
ZGNhMi5jcnQwPAYIKwYBBQUHMAKGMGh0dHA6Ly93d3cyLnBvc3RzaWdudW0uY3ovY3J0L3BzcXVh
bGlmaWVkY2EyLmNydDA7BggrBgEFBQcwAoYvaHR0cDovL3Bvc3RzaWdudW0udHRjLmN6L2NydC9w
c3F1YWxpZmllZGNhMi5jcnQwDgYDVR0PAQH/BAQDAgXgMB8GA1UdIwQYMBaAFInoTN+LJjk+1yQu
Eg565+Yn5daXMIGxBgNVHR8EgakwgaYwNaAzoDGGL2h0dHA6Ly93d3cucG9zdHNpZ251bS5jei9j
cmwvcHNxdWFsaWZpZWRjYTIuY3JsMDagNKAyhjBodHRwOi8vd3d3Mi5wb3N0c2lnbnVtLmN6L2Ny
bC9wc3F1YWxpZmllZGNhMi5jcmwwNaAzoDGGL2h0dHA6Ly9wb3N0c2lnbnVtLnR0Yy5jei9jcmwv
cHNxdWFsaWZpZWRjYTIuY3JsMB0GA1UdDgQWBBSJZ4MW6VSejjQUYtwNgvWzNfOfZjANBgkqhkiG
9w0BAQsFAAOCAQEANsnaYU7JDH2ISH0GTep1k+UaiWBRK9u0DNve6A3QuqNeAzHLGbfIQF6N5+Vc
/FGlGJ0IA1+bOkvMzN2I0a1SyTVBBFQglN7DXcMrCduCO5mBY3gZXl0ltug1pk9MUisQ7ZmZvTg0
cXFZjoC2qhbS4miWgce3vxX1zkg8odBfXihaAHJa37qiv9Mi9yKQFdfyysLkyoMfW2ZS82sBnnDV
Kri/VYDNwBDCOt1ywJDHbfbK3mpHI/HhPB+klcVmS35ZaplQGo9PJv7o9yFe0sR4W3fPBHho6Rry
on0vUp/g9vhW4y9dn7raVFAzcWJLFsBRVg4PRrYr+bCkyV5kUhT1fQ==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M9nk33vp3JTnqOWcV7wqENFPSzA=</DigestValue>
      </Reference>
      <Reference URI="/xl/drawings/vmlDrawing1.vml?ContentType=application/vnd.openxmlformats-officedocument.vmlDrawing">
        <DigestMethod Algorithm="http://www.w3.org/2000/09/xmldsig#sha1"/>
        <DigestValue>2yJ+KHln6VB6Gxn/O4G7m9CEvJM=</DigestValue>
      </Reference>
      <Reference URI="/xl/sharedStrings.xml?ContentType=application/vnd.openxmlformats-officedocument.spreadsheetml.sharedStrings+xml">
        <DigestMethod Algorithm="http://www.w3.org/2000/09/xmldsig#sha1"/>
        <DigestValue>ShfuqgVaMII3R621PXWujPpP99Y=</DigestValue>
      </Reference>
      <Reference URI="/xl/styles.xml?ContentType=application/vnd.openxmlformats-officedocument.spreadsheetml.styles+xml">
        <DigestMethod Algorithm="http://www.w3.org/2000/09/xmldsig#sha1"/>
        <DigestValue>5pvuDenYECgKCRLp6MTaEFdouuk=</DigestValue>
      </Reference>
      <Reference URI="/xl/comments1.xml?ContentType=application/vnd.openxmlformats-officedocument.spreadsheetml.comments+xml">
        <DigestMethod Algorithm="http://www.w3.org/2000/09/xmldsig#sha1"/>
        <DigestValue>DTdfVbG2VddqqcFazFG3LkPAJsQ=</DigestValue>
      </Reference>
      <Reference URI="/xl/worksheets/sheet1.xml?ContentType=application/vnd.openxmlformats-officedocument.spreadsheetml.worksheet+xml">
        <DigestMethod Algorithm="http://www.w3.org/2000/09/xmldsig#sha1"/>
        <DigestValue>ZFc43vAOVgAwClSwaRzlYGjDP20=</DigestValue>
      </Reference>
      <Reference URI="/xl/worksheets/sheet2.xml?ContentType=application/vnd.openxmlformats-officedocument.spreadsheetml.worksheet+xml">
        <DigestMethod Algorithm="http://www.w3.org/2000/09/xmldsig#sha1"/>
        <DigestValue>6GTu2NL8nuVR05nNHaR78on3Ydo=</DigestValue>
      </Reference>
      <Reference URI="/xl/workbook.xml?ContentType=application/vnd.openxmlformats-officedocument.spreadsheetml.sheet.main+xml">
        <DigestMethod Algorithm="http://www.w3.org/2000/09/xmldsig#sha1"/>
        <DigestValue>D1AIZuWqnHN2lzYpCuxYUrDLWsU=</DigestValue>
      </Reference>
      <Reference URI="/xl/worksheets/sheet3.xml?ContentType=application/vnd.openxmlformats-officedocument.spreadsheetml.worksheet+xml">
        <DigestMethod Algorithm="http://www.w3.org/2000/09/xmldsig#sha1"/>
        <DigestValue>6GTu2NL8nuVR05nNHaR78on3Ydo=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</Manifest>
    <SignatureProperties>
      <SignatureProperty Id="idSignatureTime" Target="#idPackageSignature">
        <mdssi:SignatureTime>
          <mdssi:Format>YYYY-MM-DDThh:mm:ssTZD</mdssi:Format>
          <mdssi:Value>2013-10-02T11:52:21Z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2013-10-02T11:52:21Z</xd:SigningTime>
          <xd:SigningCertificate>
            <xd:Cert>
              <xd:CertDigest>
                <DigestMethod Algorithm="http://www.w3.org/2000/09/xmldsig#sha1"/>
                <DigestValue>AIa1Hkq78fNsTkrNDzRBrshCfUY=</DigestValue>
              </xd:CertDigest>
              <xd:IssuerSerial>
                <X509IssuerName>CN=PostSignum Qualified CA 2, O="Česká pošta, s.p. [IČ 47114983]", C=CZ</X509IssuerName>
                <X509SerialNumber>1404124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lollok</dc:creator>
  <cp:keywords/>
  <dc:description/>
  <cp:lastModifiedBy>lollok</cp:lastModifiedBy>
  <dcterms:created xsi:type="dcterms:W3CDTF">2013-09-30T06:21:13Z</dcterms:created>
  <dcterms:modified xsi:type="dcterms:W3CDTF">2013-10-02T11:20:58Z</dcterms:modified>
  <cp:category/>
  <cp:version/>
  <cp:contentType/>
  <cp:contentStatus/>
</cp:coreProperties>
</file>