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2" firstSheet="0" showHorizontalScroll="true" showSheetTabs="true" showVerticalScroll="true" tabRatio="600" windowHeight="8192" windowWidth="16384" xWindow="0" yWindow="0"/>
  </bookViews>
  <sheets>
    <sheet name="Krycí list" sheetId="1" state="visible" r:id="rId2"/>
    <sheet name="Rekapitulace" sheetId="2" state="visible" r:id="rId3"/>
    <sheet name="Položky" sheetId="3" state="visible" r:id="rId4"/>
  </sheets>
  <definedNames>
    <definedName function="false" hidden="false" localSheetId="0" name="_xlnm.Print_Area" vbProcedure="false">'Krycí list'!$A$1:$G$45</definedName>
    <definedName function="false" hidden="false" localSheetId="2" name="_xlnm.Print_Area" vbProcedure="false">Položky!$A$1:$G$196</definedName>
    <definedName function="false" hidden="false" localSheetId="2" name="_xlnm.Print_Titles" vbProcedure="false">Položky!$1:$6</definedName>
    <definedName function="false" hidden="false" localSheetId="1" name="_xlnm.Print_Area" vbProcedure="false">Rekapitulace!$A$1:$I$35</definedName>
    <definedName function="false" hidden="false" localSheetId="1" name="_xlnm.Print_Titles" vbProcedure="false">Rekapitulace!$1:$6</definedName>
    <definedName function="false" hidden="false" name="cisloobjektu" vbProcedure="false">'Krycí list'!$A$5</definedName>
    <definedName function="false" hidden="false" name="cislostavby" vbProcedure="false">'Krycí list'!$A$7</definedName>
    <definedName function="false" hidden="false" name="Datum" vbProcedure="false">'Krycí list'!$B$27</definedName>
    <definedName function="false" hidden="false" name="Dil" vbProcedure="false">Rekapitulace!$A$6</definedName>
    <definedName function="false" hidden="false" name="Dodavka" vbProcedure="false">Rekapitulace!$G$26</definedName>
    <definedName function="false" hidden="false" name="Dodavka0" vbProcedure="false">položky!#ref!</definedName>
    <definedName function="false" hidden="false" name="HSV" vbProcedure="false">Rekapitulace!$E$26</definedName>
    <definedName function="false" hidden="false" name="HSV0" vbProcedure="false">položky!#ref!</definedName>
    <definedName function="false" hidden="false" name="HZS" vbProcedure="false">Rekapitulace!$I$26</definedName>
    <definedName function="false" hidden="false" name="HZS0" vbProcedure="false">položky!#ref!</definedName>
    <definedName function="false" hidden="false" name="JKSO" vbProcedure="false">'Krycí list'!$G$2</definedName>
    <definedName function="false" hidden="false" name="MJ" vbProcedure="false">'Krycí list'!$G$5</definedName>
    <definedName function="false" hidden="false" name="Mont" vbProcedure="false">Rekapitulace!$H$26</definedName>
    <definedName function="false" hidden="false" name="Montaz0" vbProcedure="false">položky!#ref!</definedName>
    <definedName function="false" hidden="false" name="NazevDilu" vbProcedure="false">Rekapitulace!$B$6</definedName>
    <definedName function="false" hidden="false" name="nazevobjektu" vbProcedure="false">'Krycí list'!$C$5</definedName>
    <definedName function="false" hidden="false" name="nazevstavby" vbProcedure="false">'Krycí list'!$C$7</definedName>
    <definedName function="false" hidden="false" name="Objednatel" vbProcedure="false">'Krycí list'!$C$10</definedName>
    <definedName function="false" hidden="false" name="PocetMJ" vbProcedure="false">'Krycí list'!$G$6</definedName>
    <definedName function="false" hidden="false" name="Poznamka" vbProcedure="false">'Krycí list'!$B$37</definedName>
    <definedName function="false" hidden="false" name="Projektant" vbProcedure="false">'Krycí list'!$C$8</definedName>
    <definedName function="false" hidden="false" name="PSV" vbProcedure="false">Rekapitulace!$F$26</definedName>
    <definedName function="false" hidden="false" name="PSV0" vbProcedure="false">položky!#ref!</definedName>
    <definedName function="false" hidden="false" name="SazbaDPH1" vbProcedure="false">'Krycí list'!$C$30</definedName>
    <definedName function="false" hidden="false" name="SazbaDPH2" vbProcedure="false">'Krycí list'!$C$32</definedName>
    <definedName function="false" hidden="false" name="SloupecCC" vbProcedure="false">Položky!$G$6</definedName>
    <definedName function="false" hidden="false" name="SloupecCisloPol" vbProcedure="false">Položky!$B$6</definedName>
    <definedName function="false" hidden="false" name="SloupecJC" vbProcedure="false">Položky!$F$6</definedName>
    <definedName function="false" hidden="false" name="SloupecMJ" vbProcedure="false">Položky!$D$6</definedName>
    <definedName function="false" hidden="false" name="SloupecMnozstvi" vbProcedure="false">Položky!$E$6</definedName>
    <definedName function="false" hidden="false" name="SloupecNazPol" vbProcedure="false">Položky!$C$6</definedName>
    <definedName function="false" hidden="false" name="SloupecPC" vbProcedure="false">Položky!$A$6</definedName>
    <definedName function="false" hidden="false" name="Typ" vbProcedure="false">položky!#ref!</definedName>
    <definedName function="false" hidden="false" name="VRN" vbProcedure="false">Rekapitulace!$H$34</definedName>
    <definedName function="false" hidden="false" name="VRNKc" vbProcedure="false">rekapitulace!#ref!</definedName>
    <definedName function="false" hidden="false" name="VRNnazev" vbProcedure="false">rekapitulace!#ref!</definedName>
    <definedName function="false" hidden="false" name="VRNproc" vbProcedure="false">rekapitulace!#ref!</definedName>
    <definedName function="false" hidden="false" name="VRNzakl" vbProcedure="false">rekapitulace!#ref!</definedName>
    <definedName function="false" hidden="false" name="Zakazka" vbProcedure="false">'Krycí list'!$G$11</definedName>
    <definedName function="false" hidden="false" name="Zaklad22" vbProcedure="false">'Krycí list'!$F$32</definedName>
    <definedName function="false" hidden="false" name="Zaklad5" vbProcedure="false">'Krycí list'!$F$30</definedName>
    <definedName function="false" hidden="false" name="Zhotovitel" vbProcedure="false">'Krycí list'!$C$11:$E$11</definedName>
    <definedName function="false" hidden="false" localSheetId="0" name="_xlnm.Print_Area" vbProcedure="false">'Krycí list'!$A$1:$G$45</definedName>
    <definedName function="false" hidden="false" localSheetId="1" name="_xlnm.Print_Area" vbProcedure="false">Rekapitulace!$A$1:$I$35</definedName>
    <definedName function="false" hidden="false" localSheetId="1" name="_xlnm.Print_Titles" vbProcedure="false">Rekapitulace!$1:$6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položky!#ref!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.Print_Area" vbProcedure="false">Položky!$A$1:$G$196</definedName>
    <definedName function="false" hidden="false" localSheetId="2" name="_xlnm.Print_Titles" vbProcedure="false">Položky!$1:$6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<sst xmlns="http://schemas.openxmlformats.org/spreadsheetml/2006/main" count="565" uniqueCount="353">
  <si>
    <t>SLEPÝ ROZPOČET</t>
  </si>
  <si>
    <t>Rozpočet</t>
  </si>
  <si>
    <t>JKSO </t>
  </si>
  <si>
    <t>Objekt</t>
  </si>
  <si>
    <t>Název objektu</t>
  </si>
  <si>
    <t>SKP </t>
  </si>
  <si>
    <t>1</t>
  </si>
  <si>
    <t>Objekt D1.1NP</t>
  </si>
  <si>
    <t>Měrná jednotka</t>
  </si>
  <si>
    <t>Stavba</t>
  </si>
  <si>
    <t>Název stavby</t>
  </si>
  <si>
    <t>Počet jednotek</t>
  </si>
  <si>
    <t>2015</t>
  </si>
  <si>
    <t>Mendlova univerzita Brno,Zemědělská 1</t>
  </si>
  <si>
    <t>Náklady na m.j.</t>
  </si>
  <si>
    <t>Projektant</t>
  </si>
  <si>
    <t>ing.arch.Evžen Štreit</t>
  </si>
  <si>
    <t>Typ rozpočtu</t>
  </si>
  <si>
    <t>Zpracovatel projektu</t>
  </si>
  <si>
    <t>Objednatel</t>
  </si>
  <si>
    <t>Mendelova universita v Brně</t>
  </si>
  <si>
    <t>Dodavatel</t>
  </si>
  <si>
    <t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</si>
  <si>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</si>
  <si>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</si>
  <si>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</si>
  <si>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</si>
  <si>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</si>
  <si>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</si>
  <si>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</si>
  <si>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</si>
  <si>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</si>
  <si>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</si>
  <si>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</si>
  <si>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</si>
  <si>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</si>
  <si>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</si>
  <si>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</si>
  <si>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</si>
  <si>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</si>
  <si>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Jméno :</t>
  </si>
  <si>
    <t>Datum :</t>
  </si>
  <si>
    <t>Podpis :</t>
  </si>
  <si>
    <t>Podpis:</t>
  </si>
  <si>
    <t>Základ pro DPH</t>
  </si>
  <si>
    <t>%  </t>
  </si>
  <si>
    <t>DPH</t>
  </si>
  <si>
    <t>% </t>
  </si>
  <si>
    <t>CENA ZA OBJEKT CELKEM</t>
  </si>
  <si>
    <t>Poznámka :</t>
  </si>
  <si>
    <t> </t>
  </si>
  <si>
    <t>Stavba :</t>
  </si>
  <si>
    <t>Rozpočet :</t>
  </si>
  <si>
    <t>Objekt :</t>
  </si>
  <si>
    <t>Hygienická smyčka pro prac.239-Ústav chemi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</si>
  <si>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</si>
  <si>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</si>
  <si>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</si>
  <si>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</si>
  <si>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</si>
  <si>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</si>
  <si>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</si>
  <si>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</si>
  <si>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</si>
  <si>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Zařízení staveniště</t>
  </si>
  <si>
    <t>Provoz investora</t>
  </si>
  <si>
    <t>Kompletační činnost (IČD)</t>
  </si>
  <si>
    <t>CELKEM VRN</t>
  </si>
  <si>
    <t>Slepý rozpočet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</si>
  <si>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</si>
  <si>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</si>
  <si>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</si>
  <si>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</si>
  <si>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</si>
  <si>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</si>
  <si>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</si>
  <si>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</si>
  <si>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</si>
  <si>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0</t>
  </si>
  <si>
    <t>Přípravné a pomocné práce</t>
  </si>
  <si>
    <t>00</t>
  </si>
  <si>
    <t>Plán BOZP dle Zák. 309/2006 Sb.,3 x tiskem, 1 x CD</t>
  </si>
  <si>
    <t>ks</t>
  </si>
  <si>
    <t>Celkem za</t>
  </si>
  <si>
    <t>3</t>
  </si>
  <si>
    <t>Svislé a kompletní konstrukce</t>
  </si>
  <si>
    <t>342261112RT1</t>
  </si>
  <si>
    <t>Příčka sádrokarton. ocel.kce, 1x oplášť. tl.100 mm desky standard tl. 12,5 mm, izolace Orsil tl. 5 cm</t>
  </si>
  <si>
    <t>m2</t>
  </si>
  <si>
    <t>(3,30*2+1,80)*3,32</t>
  </si>
  <si>
    <t>nadsvětlík  4/Z:1,25*0,65</t>
  </si>
  <si>
    <t>342261113RT3</t>
  </si>
  <si>
    <t>Příčka sádrokarton. ocel.kce, 1x oplášť. tl.125 mm desky standard impreg. tl. 12,5 mm, Orsil tl. 5 cm</t>
  </si>
  <si>
    <t>(6,20*4+3,4+4,4+3,30)*3,32</t>
  </si>
  <si>
    <t>342264051RT3</t>
  </si>
  <si>
    <t>Podhled sádrokartonový na zavěšenou ocel. konstr. desky standard impreg. tl. 12,5 mm, bez izolace</t>
  </si>
  <si>
    <t>N1009c:13,37</t>
  </si>
  <si>
    <t>N1009g:13,36</t>
  </si>
  <si>
    <t>čela VZT:4,40*0,35*2</t>
  </si>
  <si>
    <t>342269000</t>
  </si>
  <si>
    <t>Vložení dřevěných hranolů pro kotvení pohonů do SDK příček dle výkr.D.1.1.7</t>
  </si>
  <si>
    <t>m3</t>
  </si>
  <si>
    <t>profil 50/100  97,1m</t>
  </si>
  <si>
    <t>profil 120/100  19,63m</t>
  </si>
  <si>
    <t>4</t>
  </si>
  <si>
    <t>Vodorovné konstrukce</t>
  </si>
  <si>
    <t>411121221R00</t>
  </si>
  <si>
    <t>Osazování stropních desek š. do 60, dl. do 90 cm </t>
  </si>
  <si>
    <t>kus</t>
  </si>
  <si>
    <t>59341746</t>
  </si>
  <si>
    <t>Deska stropní plná PZD 89/29/9  P5</t>
  </si>
  <si>
    <t>6</t>
  </si>
  <si>
    <t>Úpravy povrchu,podlahy</t>
  </si>
  <si>
    <t>612421637R00</t>
  </si>
  <si>
    <t>Omítka vnitřní zdiva, MVC, štuková </t>
  </si>
  <si>
    <t>2*(14,60+6,20)*2,90+(2,75+1,20+2,75)*0,60</t>
  </si>
  <si>
    <t>(1,70+1,80+1,70)*0,60+(1,70+1,20+1,70)*0,60</t>
  </si>
  <si>
    <t>-0,80*1,97-1,80*1,70-1,20*1,70</t>
  </si>
  <si>
    <t>-4,40*2,10*2</t>
  </si>
  <si>
    <t>612451111R00</t>
  </si>
  <si>
    <t>Omítka vnitřní zdiva, MC, hrubá zatřená </t>
  </si>
  <si>
    <t>4,40*2,10*2+2,10*0,4*4</t>
  </si>
  <si>
    <t>-1,20*1,05*2</t>
  </si>
  <si>
    <t>631312621R00</t>
  </si>
  <si>
    <t>Mazanina betonová tl. 5 - 8 cm C 20/25  (B 25) </t>
  </si>
  <si>
    <t>vstup do kamálu:4*1,00*1,50*0,05</t>
  </si>
  <si>
    <t>631313621R00</t>
  </si>
  <si>
    <t>Mazanina betonová tl. 8 - 12 cm C 20/25  (B 25) </t>
  </si>
  <si>
    <t>vstup do kamálu:4*1,00*1,50*0,10</t>
  </si>
  <si>
    <t>631319161R00</t>
  </si>
  <si>
    <t>Příplatek za konečnou úpravu mazanin tl. 8 cm </t>
  </si>
  <si>
    <t>631319171R00</t>
  </si>
  <si>
    <t>Příplatek za stržení povrchu mazaniny tl. 8 cm </t>
  </si>
  <si>
    <t>631361921RT5</t>
  </si>
  <si>
    <t>Výztuž mazanin svařovanou sítí z drátů tažených svařovaná síť - drát 6,0 mm, oka 150/150 mm</t>
  </si>
  <si>
    <t>t</t>
  </si>
  <si>
    <t>4*1,00*1,50*0,003301*1,15</t>
  </si>
  <si>
    <t>622</t>
  </si>
  <si>
    <t>Zapravení omítky po osazení vstupních dveří </t>
  </si>
  <si>
    <t>631319000</t>
  </si>
  <si>
    <t>Podklad z betonu pro čisticí zonu 120/100/15 </t>
  </si>
  <si>
    <t>1,20*1,00*0,15</t>
  </si>
  <si>
    <t>94</t>
  </si>
  <si>
    <t>Lešení a stavební výtahy</t>
  </si>
  <si>
    <t>941955001R00</t>
  </si>
  <si>
    <t>Lešení lehké pomocné, výška podlahy do 1,2 m </t>
  </si>
  <si>
    <t>96</t>
  </si>
  <si>
    <t>Bourání konstrukcí</t>
  </si>
  <si>
    <t>113106211R00</t>
  </si>
  <si>
    <t>Rozebrání dlažeb z velkých kostek v kam. těženém </t>
  </si>
  <si>
    <t>pro čisticí zonu:1,20*1,00</t>
  </si>
  <si>
    <t>712300832P</t>
  </si>
  <si>
    <t>Odstranění živičné izolace 2vrstvé </t>
  </si>
  <si>
    <t>vstup do kamálu:4*1,00*1,50</t>
  </si>
  <si>
    <t>713100812R00</t>
  </si>
  <si>
    <t>Odstranění tepelné izolace, polystyrén tl. do 5 cm </t>
  </si>
  <si>
    <t>767581801R00</t>
  </si>
  <si>
    <t>Demontáž podhledů - kazet </t>
  </si>
  <si>
    <t>(14,60*6,20+1,20*1,20+1,20*0,60+1,80*0,40+1,20*0,40*3)</t>
  </si>
  <si>
    <t>767582800R00</t>
  </si>
  <si>
    <t>Demontáž podhledů - roštů </t>
  </si>
  <si>
    <t>962031133R00</t>
  </si>
  <si>
    <t>Bourání příček cihelných tl. 15 cm </t>
  </si>
  <si>
    <t>(1,30+1,20)*3,32-0,90*1,97</t>
  </si>
  <si>
    <t>963012510R00</t>
  </si>
  <si>
    <t>Bourání stropů z desek žb. š. 30 cm, tl. do 14 cm </t>
  </si>
  <si>
    <t>965042121RT1</t>
  </si>
  <si>
    <t>Bourání mazanin betonových tl. 10 cm, pl. 1 m2 ručně tl. mazaniny 5 - 8 cm</t>
  </si>
  <si>
    <t>965043321RT1</t>
  </si>
  <si>
    <t>Bourání podkladů bet., potěr, tl, 10 cm, pl. 1 m2 mazanina tl. 5 - 8 cm s potěrem</t>
  </si>
  <si>
    <t>965049111R00</t>
  </si>
  <si>
    <t>Příplatek, bourání mazanin se svař. síťí tl. 10 cm </t>
  </si>
  <si>
    <t>965081713R00</t>
  </si>
  <si>
    <t>Bourání dlaždic keramických tl. 1 cm, nad 1 m2 </t>
  </si>
  <si>
    <t>967052011R00</t>
  </si>
  <si>
    <t>Odstranění betonové vrstvy do tl. 10 cm pro spád sprch</t>
  </si>
  <si>
    <t>3,60*0,70*2</t>
  </si>
  <si>
    <t>968061112R00</t>
  </si>
  <si>
    <t>Vyvěšení dřevěných okenních křídel pl. do 1,5 m2 </t>
  </si>
  <si>
    <t>968061125R00</t>
  </si>
  <si>
    <t>Vyvěšení dřevěných dveřních křídel pl. do 2 m2 </t>
  </si>
  <si>
    <t>968062355R00</t>
  </si>
  <si>
    <t>Vybourání dřevěných rámů oken dvojitých pl. 2 m2 </t>
  </si>
  <si>
    <t>1,20*1,70</t>
  </si>
  <si>
    <t>968072455R00</t>
  </si>
  <si>
    <t>Vybourání kovových dveřních zárubní pl. do 2 m2 </t>
  </si>
  <si>
    <t>0,90*1,97</t>
  </si>
  <si>
    <t>971033651R00</t>
  </si>
  <si>
    <t>Vybourání otv. zeď cihel. pl.4 m2, tl.60 cm, MVC </t>
  </si>
  <si>
    <t>pro dveře:1,20*1,10*0,60</t>
  </si>
  <si>
    <t>978013191R00</t>
  </si>
  <si>
    <t>Otlučení omítek vnitřních stěn v rozsahu do 100 % </t>
  </si>
  <si>
    <t>2*(14,60+6,20)*2,75</t>
  </si>
  <si>
    <t>978059531R00</t>
  </si>
  <si>
    <t>Odsekání vnitřních obkladů stěn nad 2 m2 </t>
  </si>
  <si>
    <t>99</t>
  </si>
  <si>
    <t>Staveništní přesun hmot</t>
  </si>
  <si>
    <t>999281111R00</t>
  </si>
  <si>
    <t>Přesun hmot pro opravy a údržbu do výšky 25 m </t>
  </si>
  <si>
    <t>711</t>
  </si>
  <si>
    <t>Izolace proti vodě</t>
  </si>
  <si>
    <t>711111001R00</t>
  </si>
  <si>
    <t>Izolace proti vlhkosti vodor. nátěr ALP za studena </t>
  </si>
  <si>
    <t>711141559R00</t>
  </si>
  <si>
    <t>Izolace proti vlhk. vodorovná pásy přitavením </t>
  </si>
  <si>
    <t>711212002R00</t>
  </si>
  <si>
    <t>Stěrka hydroizolační těsnicí hmotou </t>
  </si>
  <si>
    <t>N1009c:(0,90+4,40+0,765*2+4,40+1,44)*2,10+13,37</t>
  </si>
  <si>
    <t>N1009g:(0,90+4,40+0,30*4+0,765+0,77+4,40+1,435)*2,10+13,36</t>
  </si>
  <si>
    <t>711212601R00</t>
  </si>
  <si>
    <t>Těsnicí pás do spoje podlaha - stěna </t>
  </si>
  <si>
    <t>m</t>
  </si>
  <si>
    <t>2*(4,40*2+3,25+3,05+0,40+0,40)+8*2,10</t>
  </si>
  <si>
    <t>-0,70*6</t>
  </si>
  <si>
    <t>111631101B</t>
  </si>
  <si>
    <t>Lak asfaltový izolační ALP balení 9kg</t>
  </si>
  <si>
    <t>kg</t>
  </si>
  <si>
    <t>6,00*0,2*1,10</t>
  </si>
  <si>
    <t>62843094</t>
  </si>
  <si>
    <t>Pás modifikovaný 40Speciál minerál</t>
  </si>
  <si>
    <t>6,00*1,15</t>
  </si>
  <si>
    <t>998711201R00</t>
  </si>
  <si>
    <t>Přesun hmot pro izolace proti vodě, výšky do 6 m </t>
  </si>
  <si>
    <t>%</t>
  </si>
  <si>
    <t>713</t>
  </si>
  <si>
    <t>Izolace tepelné</t>
  </si>
  <si>
    <t>713121111R00</t>
  </si>
  <si>
    <t>Izolace tepelná podlah na sucho, jednovrstvá </t>
  </si>
  <si>
    <t>713121211U00</t>
  </si>
  <si>
    <t>Izolace tep podlah volně pásek </t>
  </si>
  <si>
    <t>4*1,00+2*1,50</t>
  </si>
  <si>
    <t>28300002</t>
  </si>
  <si>
    <t>Extrudovaný polystyren</t>
  </si>
  <si>
    <t>6,00*0,08*1,03</t>
  </si>
  <si>
    <t>28375331</t>
  </si>
  <si>
    <t>Pásek okrajový  š. 100mm, l=50m</t>
  </si>
  <si>
    <t>998713201R00</t>
  </si>
  <si>
    <t>Přesun hmot pro izolace tepelné, výšky do 6 m </t>
  </si>
  <si>
    <t>720</t>
  </si>
  <si>
    <t>Zdravotechnická instalace</t>
  </si>
  <si>
    <t>Zdravotechnika dle sam.rozpočtu </t>
  </si>
  <si>
    <t>730</t>
  </si>
  <si>
    <t>Ústřední vytápění</t>
  </si>
  <si>
    <t>Ústřední vytápění dle sam.rozpočtu </t>
  </si>
  <si>
    <t>7301</t>
  </si>
  <si>
    <t>HZS pro ÚT </t>
  </si>
  <si>
    <t>767</t>
  </si>
  <si>
    <t>Konstrukce zámečnické</t>
  </si>
  <si>
    <t>767587001RT9</t>
  </si>
  <si>
    <t>Podhledy minerální, rošt, kazety 60 x 60 cm včetně dodávky kazet</t>
  </si>
  <si>
    <t>2,88+8,82+10,34+4,84+4,87+10,32+4,84+4,85+8,28</t>
  </si>
  <si>
    <t>boky:3,40*0,15+3,40*0,25+3,40*0,15+(2,20+2,14)*0,25</t>
  </si>
  <si>
    <t>76701</t>
  </si>
  <si>
    <t>Vstupní  dveře  80/197 v Al stěně 120/275cm D+M ozn.1/z</t>
  </si>
  <si>
    <t>kování+kliky kovové,panikové kování,zaskleví CONEX barva exterier hnědá,interier šedá</t>
  </si>
  <si>
    <t>76702</t>
  </si>
  <si>
    <t>Automatické jednokřídlové Al  dveře 80/200cm ozn.2/z D+M</t>
  </si>
  <si>
    <t>zámek elektromagnetický bez zál.zdroje čtecí zařízení dodávka elektro zasklení CONEX barva šedá</t>
  </si>
  <si>
    <t>76703</t>
  </si>
  <si>
    <t>Automatické jednokřídlové Al dveře 70/200cm ozn.3/z D+M</t>
  </si>
  <si>
    <t>bez záložního zdroje a elmag.zámku a čtecího zařízení.výplň bílá laminodeska 2x bezdotykový spínač otvírání</t>
  </si>
  <si>
    <t>76704</t>
  </si>
  <si>
    <t>Dvoukřídlové dveře Al vnitřní 125/205cm bez PO ozn.4/z D+M</t>
  </si>
  <si>
    <t>Kovové kliky a panikové kování zasklení CONEX barva šedá</t>
  </si>
  <si>
    <t>76705</t>
  </si>
  <si>
    <t>Čisticí zona vstupní rohož 1000x1200mm gumové pásky do AL profilů v rámu z L 30/3  D+M ozn.5/z</t>
  </si>
  <si>
    <t>typ GAPA TOPWELL 27mm standard</t>
  </si>
  <si>
    <t>76706</t>
  </si>
  <si>
    <t>Čistící zona II.textilní rohož 100% PPR do Al rámu vel.180/180 dle 6/z  D+M</t>
  </si>
  <si>
    <t>rám 15/30/2 Al,barva šedá</t>
  </si>
  <si>
    <t>76707</t>
  </si>
  <si>
    <t>Sprchové 4 kabiny 360+4x90+4dveře výška 203cm na nožkách systém HPL+nerez  D+M</t>
  </si>
  <si>
    <t>kompaktní deska tl.10-12mm s povrch.úpravou melamin,nosné prvky Al hrazda elox dveře 60cm ukazatel volno-obsazeno</t>
  </si>
  <si>
    <t>998767201R00</t>
  </si>
  <si>
    <t>Přesun hmot pro zámečnické konstr., výšky do 6 m </t>
  </si>
  <si>
    <t>771</t>
  </si>
  <si>
    <t>Podlahy z dlaždic a obklady</t>
  </si>
  <si>
    <t>771475014R00</t>
  </si>
  <si>
    <t>Obklad soklíků keram.rovných, tmel,10x10 cm </t>
  </si>
  <si>
    <t>2*(1,80+1,80+1,80+4,90+3,40+3,04+3,4+3,035+3,30*4+6,20*2)</t>
  </si>
  <si>
    <t>-0,80*3-0,90-0,70*24</t>
  </si>
  <si>
    <t>771479001R00</t>
  </si>
  <si>
    <t>Řezání dlaždic keramických pro soklíky </t>
  </si>
  <si>
    <t>77,45/2</t>
  </si>
  <si>
    <t>771575109R00</t>
  </si>
  <si>
    <t>Montáž podlah keram.,hladké, tmel, nad 25x25 cm </t>
  </si>
  <si>
    <t>2,88+8,82+10,34+13,37+4,84+4,87+10,32+13,36+4,84+4,85+8,28+1,50</t>
  </si>
  <si>
    <t>771578011R00</t>
  </si>
  <si>
    <t>Spára podlaha - stěna, silikonem </t>
  </si>
  <si>
    <t>N1009c:(0,90+4,40+0,765*2+4,40+1,44)</t>
  </si>
  <si>
    <t>N1009g:(0,90+4,40+0,30*4+0,765+0,77+4,40+1,435)</t>
  </si>
  <si>
    <t>771579795R00</t>
  </si>
  <si>
    <t>Příplatek za spárování vodotěsnou hmotou - plošně </t>
  </si>
  <si>
    <t>777553210R00</t>
  </si>
  <si>
    <t>Vyrovnání podlah, samonivel. hmota Nivelit tl. 2mm </t>
  </si>
  <si>
    <t>59764204</t>
  </si>
  <si>
    <t>Dlažba  300x400x9 mm</t>
  </si>
  <si>
    <t>88,27*1,03</t>
  </si>
  <si>
    <t>77,45*0,15*1,03</t>
  </si>
  <si>
    <t>998771201R00</t>
  </si>
  <si>
    <t>Přesun hmot pro podlahy z dlaždic, výšky do 6 m </t>
  </si>
  <si>
    <t>781</t>
  </si>
  <si>
    <t>Obklady keramické</t>
  </si>
  <si>
    <t>781415015R00</t>
  </si>
  <si>
    <t>Montáž obkladů stěn, porovin.,tmel, 20x20,30x15 cm </t>
  </si>
  <si>
    <t>N1009c:(0,90+4,40+0,765*2+4,40+1,44)*2,10</t>
  </si>
  <si>
    <t>N1009g:(0,90+4,40+0,30*4+0,765+0,77+4,40+1,435)*2,10</t>
  </si>
  <si>
    <t>N1006:(1,67+0,60)*2,10</t>
  </si>
  <si>
    <t>781419706R00</t>
  </si>
  <si>
    <t>Příplatek za spárovací vodotěsnou hmotu - plošně </t>
  </si>
  <si>
    <t>5</t>
  </si>
  <si>
    <t>Obkladačka keramická glazovaná 200/300mm </t>
  </si>
  <si>
    <t>60,501*1,03</t>
  </si>
  <si>
    <t>998781201R00</t>
  </si>
  <si>
    <t>Přesun hmot pro obklady keramické, výšky do 6 m </t>
  </si>
  <si>
    <t>784</t>
  </si>
  <si>
    <t>Malby</t>
  </si>
  <si>
    <t>784191201R00</t>
  </si>
  <si>
    <t>Penetrace podkladu hloubková  1x </t>
  </si>
  <si>
    <t>2*(1,80+1,80+1,80+4,90+3,40+3,04+3,4+3,035+3,30*4+6,20*2)*2,75</t>
  </si>
  <si>
    <t>2*(4,40+3,04+4,40+3,035)*0,65</t>
  </si>
  <si>
    <t>784195412R00</t>
  </si>
  <si>
    <t>Malba tekutá  bílá, 2 x </t>
  </si>
  <si>
    <t>790</t>
  </si>
  <si>
    <t>Vnitřní vybavení</t>
  </si>
  <si>
    <t>79001</t>
  </si>
  <si>
    <t>Držák na pytle na laboratorní obleky CLAP aut.zaví s pedálem objem 3x120l</t>
  </si>
  <si>
    <t>79002</t>
  </si>
  <si>
    <t>Dávkovač tekutého mýdla pro umyvadla a sprchy kovový-ne nerez</t>
  </si>
  <si>
    <t>79003</t>
  </si>
  <si>
    <t>Zrcadlo lepené do obkladu 450x600mm tl.4mm </t>
  </si>
  <si>
    <t>79004</t>
  </si>
  <si>
    <t>Zásobník na papírové ručníky kovový </t>
  </si>
  <si>
    <t>M21</t>
  </si>
  <si>
    <t>Elektromontáže</t>
  </si>
  <si>
    <t>210</t>
  </si>
  <si>
    <t>Elektroinstalace dle sam.rozpočtu </t>
  </si>
  <si>
    <t>M24</t>
  </si>
  <si>
    <t>Montáže vzduchotechnických zařízení</t>
  </si>
  <si>
    <t>240</t>
  </si>
  <si>
    <t>Vzduchotechnika dle sam.rozpočtu </t>
  </si>
  <si>
    <t>D96</t>
  </si>
  <si>
    <t>Přesuny suti a vybouraných hmot</t>
  </si>
  <si>
    <t>979081111R00</t>
  </si>
  <si>
    <t>Odvoz suti a vybour. hmot na skládku do 1 km </t>
  </si>
  <si>
    <t>979081121R00</t>
  </si>
  <si>
    <t>Příplatek k odvozu za každý další 1 km </t>
  </si>
  <si>
    <t>979082111R00</t>
  </si>
  <si>
    <t>Vnitrostaveništní doprava suti do 10 m </t>
  </si>
  <si>
    <t>979082121R00</t>
  </si>
  <si>
    <t>Příplatek k vnitrost. dopravě suti za dalších 5 m </t>
  </si>
  <si>
    <t>979999996R00</t>
  </si>
  <si>
    <t>Poplatek za skládku suti a vybouraných hmot </t>
  </si>
</sst>
</file>

<file path=xl/styles.xml><?xml version="1.0" encoding="utf-8"?>
<styleSheet xmlns="http://schemas.openxmlformats.org/spreadsheetml/2006/main">
  <numFmts count="7">
    <numFmt formatCode="GENERAL" numFmtId="164"/>
    <numFmt formatCode="@" numFmtId="165"/>
    <numFmt formatCode="#,##0" numFmtId="166"/>
    <numFmt formatCode="DD/MM/YY" numFmtId="167"/>
    <numFmt formatCode="0.0" numFmtId="168"/>
    <numFmt formatCode="#,##0,&quot;Kč&quot;" numFmtId="169"/>
    <numFmt formatCode="#,##0.00" numFmtId="170"/>
  </numFmts>
  <fonts count="24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1"/>
    </font>
    <font>
      <b val="true"/>
      <sz val="14"/>
      <name val="Arial"/>
      <family val="2"/>
      <charset val="238"/>
    </font>
    <font>
      <b val="true"/>
      <sz val="10"/>
      <name val="Arial"/>
      <family val="2"/>
      <charset val="238"/>
    </font>
    <font>
      <sz val="9"/>
      <name val="Arial"/>
      <family val="2"/>
      <charset val="238"/>
    </font>
    <font>
      <b val="true"/>
      <sz val="9"/>
      <name val="Arial"/>
      <family val="2"/>
      <charset val="238"/>
    </font>
    <font>
      <sz val="10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2"/>
      <name val="Arial CE"/>
      <family val="2"/>
      <charset val="238"/>
    </font>
    <font>
      <sz val="8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u val="single"/>
      <sz val="12"/>
      <name val="Arial"/>
      <family val="2"/>
      <charset val="238"/>
    </font>
    <font>
      <b val="true"/>
      <u val="single"/>
      <sz val="10"/>
      <name val="Arial"/>
      <family val="2"/>
      <charset val="238"/>
    </font>
    <font>
      <u val="single"/>
      <sz val="10"/>
      <name val="Arial"/>
      <family val="2"/>
      <charset val="238"/>
    </font>
    <font>
      <sz val="10"/>
      <color rgb="FFFFFFFF"/>
      <name val="Arial CE"/>
      <family val="2"/>
      <charset val="238"/>
    </font>
    <font>
      <sz val="8"/>
      <name val="Arial"/>
      <family val="2"/>
      <charset val="238"/>
    </font>
    <font>
      <sz val="10"/>
      <color rgb="FFFFFFFF"/>
      <name val="Arial CE"/>
      <family val="2"/>
      <charset val="1"/>
    </font>
    <font>
      <b val="true"/>
      <i val="true"/>
      <sz val="10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rgb="FFFFFFFF"/>
      <name val="Arial"/>
      <family val="2"/>
      <charset val="238"/>
    </font>
    <font>
      <sz val="8"/>
      <color rgb="FF008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49">
    <border diagonalDown="false" diagonalUp="false">
      <left/>
      <right/>
      <top/>
      <bottom/>
      <diagonal/>
    </border>
    <border diagonalDown="false" diagonalUp="false">
      <left/>
      <right/>
      <top/>
      <bottom style="medium"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 style="thin"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 style="thin"/>
      <right style="thin"/>
      <top/>
      <bottom style="thin"/>
      <diagonal/>
    </border>
    <border diagonalDown="false" diagonalUp="false">
      <left style="thin"/>
      <right style="medium"/>
      <top/>
      <bottom style="thin"/>
      <diagonal/>
    </border>
    <border diagonalDown="false" diagonalUp="false">
      <left style="medium"/>
      <right/>
      <top style="thin"/>
      <bottom style="thin"/>
      <diagonal/>
    </border>
    <border diagonalDown="false" diagonalUp="false">
      <left/>
      <right style="thin"/>
      <top style="thin"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medium"/>
      <top style="thin"/>
      <bottom style="thin"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thin"/>
      <top/>
      <bottom/>
      <diagonal/>
    </border>
    <border diagonalDown="false" diagonalUp="false">
      <left style="medium"/>
      <right style="thin"/>
      <top style="thin"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/>
      <right style="medium"/>
      <top style="thin"/>
      <bottom style="thin"/>
      <diagonal/>
    </border>
    <border diagonalDown="false" diagonalUp="false">
      <left/>
      <right style="medium"/>
      <top/>
      <bottom style="thin"/>
      <diagonal/>
    </border>
    <border diagonalDown="false" diagonalUp="false">
      <left style="medium"/>
      <right style="medium"/>
      <top style="thin"/>
      <bottom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 style="thin"/>
      <top/>
      <bottom/>
      <diagonal/>
    </border>
    <border diagonalDown="false" diagonalUp="false">
      <left/>
      <right/>
      <top/>
      <bottom style="thin"/>
      <diagonal/>
    </border>
    <border diagonalDown="false" diagonalUp="false">
      <left style="medium"/>
      <right style="thin"/>
      <top/>
      <bottom style="thin"/>
      <diagonal/>
    </border>
    <border diagonalDown="false" diagonalUp="false">
      <left style="medium"/>
      <right/>
      <top/>
      <bottom style="thin"/>
      <diagonal/>
    </border>
    <border diagonalDown="false" diagonalUp="false">
      <left style="medium"/>
      <right style="thin"/>
      <top style="thin"/>
      <bottom style="medium"/>
      <diagonal/>
    </border>
    <border diagonalDown="false" diagonalUp="false">
      <left style="thin"/>
      <right style="medium"/>
      <top style="thin"/>
      <bottom style="medium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thin"/>
      <top style="thin"/>
      <bottom style="medium"/>
      <diagonal/>
    </border>
    <border diagonalDown="false" diagonalUp="false">
      <left style="thin"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thin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/>
      <right style="thin"/>
      <top/>
      <bottom style="thin"/>
      <diagonal/>
    </border>
    <border diagonalDown="false" diagonalUp="false">
      <left style="thin"/>
      <right/>
      <top/>
      <bottom style="thin"/>
      <diagonal/>
    </border>
    <border diagonalDown="false" diagonalUp="false">
      <left style="medium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/>
      <right style="thin"/>
      <top style="medium"/>
      <bottom style="medium"/>
      <diagonal/>
    </border>
    <border diagonalDown="false" diagonalUp="false">
      <left style="thin"/>
      <right style="thin"/>
      <top style="medium"/>
      <bottom style="medium"/>
      <diagonal/>
    </border>
    <border diagonalDown="false" diagonalUp="false">
      <left style="thin"/>
      <right style="medium"/>
      <top style="medium"/>
      <bottom style="medium"/>
      <diagonal/>
    </border>
    <border diagonalDown="false" diagonalUp="false">
      <left style="thin"/>
      <right style="thin"/>
      <top/>
      <bottom/>
      <diagonal/>
    </border>
    <border diagonalDown="false" diagonalUp="false">
      <left style="thin"/>
      <right style="medium"/>
      <top/>
      <bottom/>
      <diagonal/>
    </border>
    <border diagonalDown="false" diagonalUp="false">
      <left style="medium"/>
      <right style="thin"/>
      <top style="medium"/>
      <bottom style="thin"/>
      <diagonal/>
    </border>
    <border diagonalDown="false" diagonalUp="false">
      <left/>
      <right style="medium"/>
      <top style="thin"/>
      <bottom style="medium"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thin"/>
      <right style="thin"/>
      <top style="dotted"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4" numFmtId="164">
      <alignment horizontal="general" indent="0" shrinkToFit="false" textRotation="0" vertical="bottom" wrapText="false"/>
      <protection hidden="false" locked="true"/>
    </xf>
  </cellStyleXfs>
  <cellXfs count="19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5" numFmtId="164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2" fillId="2" fontId="6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3" fillId="2" fontId="7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" fillId="2" fontId="8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5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5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7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1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7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1" fillId="0" fontId="7" numFmtId="165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7" fillId="2" fontId="6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2" fontId="9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2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2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1" fillId="0" fontId="7" numFmtId="166" xfId="0">
      <alignment horizontal="left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2" fontId="6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2" fontId="9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0" fontId="7" numFmtId="165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4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5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0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0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0" fontId="7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5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7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8" fillId="0" fontId="5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9" fillId="2" fontId="6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20" fillId="2" fontId="9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21" fillId="2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1" fillId="2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22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3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0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4" fillId="0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3" fillId="0" fontId="9" numFmtId="164" xfId="0">
      <alignment horizontal="general" indent="0" shrinkToFit="true" textRotation="0" vertical="bottom" wrapText="false"/>
      <protection hidden="false" locked="true"/>
    </xf>
    <xf applyAlignment="false" applyBorder="true" applyFont="true" applyProtection="false" borderId="25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6" fillId="0" fontId="9" numFmtId="164" xfId="0">
      <alignment horizontal="center" indent="0" shrinkToFit="true" textRotation="0" vertical="bottom" wrapText="false"/>
      <protection hidden="false" locked="true"/>
    </xf>
    <xf applyAlignment="false" applyBorder="true" applyFont="true" applyProtection="false" borderId="27" fillId="0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8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9" fillId="0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1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2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0" fontId="9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3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4" fillId="0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5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6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7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8" fillId="0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39" fillId="0" fontId="9" numFmtId="168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39" fillId="0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1" fillId="0" fontId="9" numFmtId="169" xfId="0">
      <alignment horizontal="right" indent="3" shrinkToFit="false" textRotation="0" vertical="bottom" wrapText="false"/>
      <protection hidden="false" locked="true"/>
    </xf>
    <xf applyAlignment="false" applyBorder="true" applyFont="true" applyProtection="false" borderId="9" fillId="0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0" fontId="9" numFmtId="168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28" fillId="2" fontId="1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9" fillId="2" fontId="1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0" fillId="2" fontId="1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7" fillId="2" fontId="10" numFmtId="169" xfId="0">
      <alignment horizontal="right" indent="3" shrinkToFit="false" textRotation="0" vertical="bottom" wrapText="false"/>
      <protection hidden="false" locked="true"/>
    </xf>
    <xf applyAlignment="false" applyBorder="false" applyFont="true" applyProtection="false" borderId="0" fillId="0" fontId="11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12" numFmtId="164" xfId="0">
      <alignment horizontal="left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13" fillId="0" fontId="9" numFmtId="164" xfId="2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9" numFmtId="164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33" fillId="0" fontId="9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9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33" fillId="0" fontId="9" numFmtId="164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0" fillId="0" fontId="5" numFmtId="165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9" fillId="2" fontId="6" numFmtId="165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0" fillId="2" fontId="6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0" fillId="2" fontId="6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1" fillId="2" fontId="6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2" fillId="2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2" fillId="0" fontId="7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4" fillId="0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0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3" fillId="0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4" fillId="0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9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0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1" fillId="2" fontId="6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0" fillId="2" fontId="6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1" fillId="2" fontId="6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2" fillId="2" fontId="6" numFmtId="166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3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2" fillId="2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5" fillId="2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4" fillId="2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3" fillId="2" fontId="6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" fillId="2" fontId="8" numFmtId="170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32" fillId="2" fontId="8" numFmtId="170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0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4" fillId="0" fontId="9" numFmtId="166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0" fillId="0" fontId="9" numFmtId="168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35" fillId="0" fontId="9" numFmtId="166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3" fillId="0" fontId="9" numFmtId="170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7" fillId="0" fontId="9" numFmtId="166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28" fillId="2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9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9" fillId="2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6" fillId="2" fontId="9" numFmtId="170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8" fillId="2" fontId="9" numFmtId="170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9" fillId="2" fontId="9" numFmtId="170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6" fillId="2" fontId="6" numFmtId="166" xfId="0">
      <alignment horizontal="right" indent="0" shrinkToFit="false" textRotation="0" vertical="bottom" wrapText="false"/>
      <protection hidden="false" locked="true"/>
    </xf>
    <xf applyAlignment="false" applyBorder="false" applyFont="false" applyProtection="false" borderId="0" fillId="0" fontId="4" numFmtId="164" xfId="2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4" numFmtId="164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14" numFmtId="164" xfId="2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9" numFmtId="164" xfId="2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5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6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6" numFmtId="164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33" fillId="0" fontId="7" numFmtId="164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9" numFmtId="164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3" fillId="0" fontId="9" numFmtId="165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33" fillId="0" fontId="9" numFmtId="164" xfId="20">
      <alignment horizontal="center" indent="0" shrinkToFit="true" textRotation="0" vertical="bottom" wrapText="false"/>
      <protection hidden="false" locked="true"/>
    </xf>
    <xf applyAlignment="false" applyBorder="false" applyFont="true" applyProtection="false" borderId="0" fillId="0" fontId="7" numFmtId="164" xfId="2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9" numFmtId="164" xfId="2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9" numFmtId="16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2" fontId="7" numFmtId="165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2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8" fillId="2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0" fillId="2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3" fillId="0" fontId="6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3" fillId="0" fontId="6" numFmtId="165" xfId="2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5" fillId="0" fontId="6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9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9" fillId="0" fontId="9" numFmtId="164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8" fillId="0" fontId="9" numFmtId="164" xfId="2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4" numFmtId="164" xfId="2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7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7" fillId="0" fontId="18" numFmtId="164" xfId="2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47" fillId="0" fontId="18" numFmtId="165" xfId="2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47" fillId="0" fontId="18" numFmtId="164" xfId="2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47" fillId="0" fontId="18" numFmtId="165" xfId="20">
      <alignment horizontal="center" indent="0" shrinkToFit="true" textRotation="0" vertical="bottom" wrapText="false"/>
      <protection hidden="false" locked="true"/>
    </xf>
    <xf applyAlignment="true" applyBorder="true" applyFont="true" applyProtection="false" borderId="47" fillId="0" fontId="18" numFmtId="170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47" fillId="0" fontId="18" numFmtId="170" xfId="2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9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2" fontId="9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0" fillId="2" fontId="20" numFmtId="165" xfId="2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5" fillId="2" fontId="20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2" fontId="9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9" fillId="2" fontId="9" numFmtId="170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8" fillId="2" fontId="9" numFmtId="170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2" fontId="6" numFmtId="170" xfId="2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4" numFmtId="166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3" fillId="0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3" fillId="0" fontId="7" numFmtId="165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48" fillId="3" fontId="21" numFmtId="165" xfId="2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48" fillId="3" fontId="21" numFmtId="170" xfId="2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33" fillId="3" fontId="21" numFmtId="164" xfId="2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3" fillId="0" fontId="21" numFmtId="164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22" numFmtId="164" xfId="2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43" fillId="0" fontId="7" numFmtId="165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43" fillId="3" fontId="23" numFmtId="164" xfId="20">
      <alignment horizontal="left" indent="1" shrinkToFit="false" textRotation="0" vertical="bottom" wrapText="tru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normální_POL.XLS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5"/>
  <sheetViews>
    <sheetView colorId="64" defaultGridColor="true" rightToLeft="false" showFormulas="false" showGridLines="true" showOutlineSymbols="true" showRowColHeaders="true" showZeros="true" tabSelected="false" topLeftCell="A25" view="normal" windowProtection="false" workbookViewId="0" zoomScale="100" zoomScaleNormal="100" zoomScalePageLayoutView="100">
      <selection activeCell="F30" activeCellId="0" pane="topLeft" sqref="F30"/>
    </sheetView>
  </sheetViews>
  <sheetFormatPr defaultRowHeight="12.75"/>
  <cols>
    <col collapsed="false" hidden="false" max="1" min="1" style="0" width="2"/>
    <col collapsed="false" hidden="false" max="2" min="2" style="0" width="15"/>
    <col collapsed="false" hidden="false" max="3" min="3" style="0" width="15.8571428571429"/>
    <col collapsed="false" hidden="false" max="4" min="4" style="0" width="14.5714285714286"/>
    <col collapsed="false" hidden="false" max="5" min="5" style="0" width="13.5714285714286"/>
    <col collapsed="false" hidden="false" max="6" min="6" style="0" width="16.5663265306122"/>
    <col collapsed="false" hidden="false" max="7" min="7" style="0" width="15.2908163265306"/>
    <col collapsed="false" hidden="false" max="1025" min="8" style="0" width="8.72959183673469"/>
  </cols>
  <sheetData>
    <row collapsed="false" customFormat="false" customHeight="true" hidden="false" ht="24.75" outlineLevel="0" r="1">
      <c r="A1" s="1" t="s">
        <v>0</v>
      </c>
      <c r="B1" s="1"/>
      <c r="C1" s="1"/>
      <c r="D1" s="1"/>
      <c r="E1" s="1"/>
      <c r="F1" s="1"/>
      <c r="G1" s="1"/>
    </row>
    <row collapsed="false" customFormat="false" customHeight="true" hidden="false" ht="12.75" outlineLevel="0" r="2">
      <c r="A2" s="2" t="s">
        <v>1</v>
      </c>
      <c r="B2" s="3"/>
      <c r="C2" s="4" t="n">
        <f aca="false">Rekapitulace!H1</f>
        <v>1</v>
      </c>
      <c r="D2" s="4" t="str">
        <f aca="false">Rekapitulace!G2</f>
        <v>Hygienická smyčka pro prac.239-Ústav chemi</v>
      </c>
      <c r="E2" s="3"/>
      <c r="F2" s="5" t="s">
        <v>2</v>
      </c>
      <c r="G2" s="6"/>
    </row>
    <row collapsed="false" customFormat="false" customHeight="true" hidden="true" ht="3" outlineLevel="0" r="3">
      <c r="A3" s="7"/>
      <c r="B3" s="8"/>
      <c r="C3" s="9"/>
      <c r="D3" s="9"/>
      <c r="E3" s="8"/>
      <c r="F3" s="10"/>
      <c r="G3" s="11"/>
    </row>
    <row collapsed="false" customFormat="false" customHeight="true" hidden="false" ht="12" outlineLevel="0" r="4">
      <c r="A4" s="12" t="s">
        <v>3</v>
      </c>
      <c r="B4" s="8"/>
      <c r="C4" s="9" t="s">
        <v>4</v>
      </c>
      <c r="D4" s="9"/>
      <c r="E4" s="8"/>
      <c r="F4" s="10" t="s">
        <v>5</v>
      </c>
      <c r="G4" s="13"/>
    </row>
    <row collapsed="false" customFormat="false" customHeight="true" hidden="false" ht="12.95" outlineLevel="0" r="5">
      <c r="A5" s="14" t="s">
        <v>6</v>
      </c>
      <c r="B5" s="15"/>
      <c r="C5" s="16" t="s">
        <v>7</v>
      </c>
      <c r="D5" s="17"/>
      <c r="E5" s="18"/>
      <c r="F5" s="10" t="s">
        <v>8</v>
      </c>
      <c r="G5" s="11"/>
    </row>
    <row collapsed="false" customFormat="false" customHeight="true" hidden="false" ht="12.95" outlineLevel="0" r="6">
      <c r="A6" s="12" t="s">
        <v>9</v>
      </c>
      <c r="B6" s="8"/>
      <c r="C6" s="9" t="s">
        <v>10</v>
      </c>
      <c r="D6" s="9"/>
      <c r="E6" s="8"/>
      <c r="F6" s="19" t="s">
        <v>11</v>
      </c>
      <c r="G6" s="20"/>
      <c r="O6" s="21"/>
    </row>
    <row collapsed="false" customFormat="false" customHeight="true" hidden="false" ht="12.95" outlineLevel="0" r="7">
      <c r="A7" s="22" t="s">
        <v>12</v>
      </c>
      <c r="B7" s="23"/>
      <c r="C7" s="24" t="s">
        <v>13</v>
      </c>
      <c r="D7" s="25"/>
      <c r="E7" s="25"/>
      <c r="F7" s="26" t="s">
        <v>14</v>
      </c>
      <c r="G7" s="20" t="n">
        <f aca="false">IF(PocetMJ=0,0,ROUND((F30+F32)/PocetMJ,1))</f>
        <v>0</v>
      </c>
    </row>
    <row collapsed="false" customFormat="false" customHeight="false" hidden="false" ht="12.75" outlineLevel="0" r="8">
      <c r="A8" s="27" t="s">
        <v>15</v>
      </c>
      <c r="B8" s="10"/>
      <c r="C8" s="28" t="s">
        <v>16</v>
      </c>
      <c r="D8" s="28"/>
      <c r="E8" s="28"/>
      <c r="F8" s="29" t="s">
        <v>17</v>
      </c>
      <c r="G8" s="30"/>
      <c r="H8" s="31"/>
      <c r="I8" s="32"/>
    </row>
    <row collapsed="false" customFormat="false" customHeight="false" hidden="false" ht="12.75" outlineLevel="0" r="9">
      <c r="A9" s="27" t="s">
        <v>18</v>
      </c>
      <c r="B9" s="10"/>
      <c r="C9" s="28" t="str">
        <f aca="false">Projektant</f>
        <v>ing.arch.Evžen Štreit</v>
      </c>
      <c r="D9" s="28"/>
      <c r="E9" s="28"/>
      <c r="F9" s="10"/>
      <c r="G9" s="33"/>
      <c r="H9" s="34"/>
    </row>
    <row collapsed="false" customFormat="false" customHeight="false" hidden="false" ht="12.75" outlineLevel="0" r="10">
      <c r="A10" s="27" t="s">
        <v>19</v>
      </c>
      <c r="B10" s="10"/>
      <c r="C10" s="35" t="s">
        <v>20</v>
      </c>
      <c r="D10" s="35"/>
      <c r="E10" s="35"/>
      <c r="F10" s="36"/>
      <c r="G10" s="37"/>
      <c r="H10" s="38"/>
    </row>
    <row collapsed="false" customFormat="false" customHeight="true" hidden="false" ht="13.5" outlineLevel="0" r="11">
      <c r="A11" s="27" t="s">
        <v>21</v>
      </c>
      <c r="B11" s="10"/>
      <c r="C11" s="35"/>
      <c r="D11" s="35"/>
      <c r="E11" s="35"/>
      <c r="F11" s="39" t="s">
        <v>22</v>
      </c>
      <c r="G11" s="40"/>
      <c r="H11" s="34"/>
      <c r="BA11" s="41"/>
      <c r="BB11" s="41"/>
      <c r="BC11" s="41"/>
      <c r="BD11" s="41"/>
      <c r="BE11" s="41"/>
    </row>
    <row collapsed="false" customFormat="false" customHeight="true" hidden="false" ht="12.75" outlineLevel="0" r="12">
      <c r="A12" s="42" t="s">
        <v>23</v>
      </c>
      <c r="B12" s="8"/>
      <c r="C12" s="43"/>
      <c r="D12" s="43"/>
      <c r="E12" s="43"/>
      <c r="F12" s="44" t="s">
        <v>24</v>
      </c>
      <c r="G12" s="45"/>
      <c r="H12" s="34"/>
    </row>
    <row collapsed="false" customFormat="false" customHeight="true" hidden="false" ht="28.5" outlineLevel="0" r="13">
      <c r="A13" s="46" t="s">
        <v>25</v>
      </c>
      <c r="B13" s="46"/>
      <c r="C13" s="46"/>
      <c r="D13" s="46"/>
      <c r="E13" s="46"/>
      <c r="F13" s="46"/>
      <c r="G13" s="46"/>
      <c r="H13" s="34"/>
    </row>
    <row collapsed="false" customFormat="false" customHeight="true" hidden="false" ht="17.25" outlineLevel="0" r="14">
      <c r="A14" s="47" t="s">
        <v>26</v>
      </c>
      <c r="B14" s="48"/>
      <c r="C14" s="49"/>
      <c r="D14" s="50" t="s">
        <v>27</v>
      </c>
      <c r="E14" s="50"/>
      <c r="F14" s="50"/>
      <c r="G14" s="50"/>
    </row>
    <row collapsed="false" customFormat="false" customHeight="true" hidden="false" ht="15.95" outlineLevel="0" r="15">
      <c r="A15" s="51"/>
      <c r="B15" s="52" t="s">
        <v>28</v>
      </c>
      <c r="C15" s="53" t="n">
        <f aca="false">HSV</f>
        <v>0</v>
      </c>
      <c r="D15" s="54" t="str">
        <f aca="false">Rekapitulace!A31</f>
        <v>Zařízení staveniště</v>
      </c>
      <c r="E15" s="55"/>
      <c r="F15" s="56"/>
      <c r="G15" s="53" t="n">
        <f aca="false">Rekapitulace!I31</f>
        <v>0</v>
      </c>
    </row>
    <row collapsed="false" customFormat="false" customHeight="true" hidden="false" ht="15.95" outlineLevel="0" r="16">
      <c r="A16" s="51" t="s">
        <v>29</v>
      </c>
      <c r="B16" s="52" t="s">
        <v>30</v>
      </c>
      <c r="C16" s="53" t="n">
        <f aca="false">PSV</f>
        <v>0</v>
      </c>
      <c r="D16" s="7" t="str">
        <f aca="false">Rekapitulace!A32</f>
        <v>Provoz investora</v>
      </c>
      <c r="E16" s="57"/>
      <c r="F16" s="58"/>
      <c r="G16" s="53" t="n">
        <f aca="false">Rekapitulace!I32</f>
        <v>0</v>
      </c>
    </row>
    <row collapsed="false" customFormat="false" customHeight="true" hidden="false" ht="15.95" outlineLevel="0" r="17">
      <c r="A17" s="51" t="s">
        <v>31</v>
      </c>
      <c r="B17" s="52" t="s">
        <v>32</v>
      </c>
      <c r="C17" s="53"/>
      <c r="D17" s="7"/>
      <c r="E17" s="57"/>
      <c r="F17" s="58"/>
      <c r="G17" s="53"/>
    </row>
    <row collapsed="false" customFormat="false" customHeight="true" hidden="false" ht="15.95" outlineLevel="0" r="18">
      <c r="A18" s="59" t="s">
        <v>33</v>
      </c>
      <c r="B18" s="60" t="s">
        <v>34</v>
      </c>
      <c r="C18" s="53"/>
      <c r="D18" s="7"/>
      <c r="E18" s="57"/>
      <c r="F18" s="58"/>
      <c r="G18" s="53"/>
    </row>
    <row collapsed="false" customFormat="false" customHeight="true" hidden="false" ht="15.95" outlineLevel="0" r="19">
      <c r="A19" s="61" t="s">
        <v>35</v>
      </c>
      <c r="B19" s="52"/>
      <c r="C19" s="53"/>
      <c r="D19" s="7"/>
      <c r="E19" s="57"/>
      <c r="F19" s="58"/>
      <c r="G19" s="53"/>
    </row>
    <row collapsed="false" customFormat="false" customHeight="true" hidden="false" ht="15.95" outlineLevel="0" r="20">
      <c r="A20" s="61"/>
      <c r="B20" s="52"/>
      <c r="C20" s="53"/>
      <c r="D20" s="7"/>
      <c r="E20" s="57"/>
      <c r="F20" s="58"/>
      <c r="G20" s="53"/>
    </row>
    <row collapsed="false" customFormat="false" customHeight="true" hidden="false" ht="15.95" outlineLevel="0" r="21">
      <c r="A21" s="61" t="s">
        <v>36</v>
      </c>
      <c r="B21" s="52"/>
      <c r="C21" s="53"/>
      <c r="D21" s="7"/>
      <c r="E21" s="57"/>
      <c r="F21" s="58"/>
      <c r="G21" s="53"/>
    </row>
    <row collapsed="false" customFormat="false" customHeight="true" hidden="false" ht="15.95" outlineLevel="0" r="22">
      <c r="A22" s="62" t="s">
        <v>37</v>
      </c>
      <c r="B22" s="63"/>
      <c r="C22" s="53"/>
      <c r="D22" s="7"/>
      <c r="E22" s="57"/>
      <c r="F22" s="58"/>
      <c r="G22" s="53"/>
    </row>
    <row collapsed="false" customFormat="false" customHeight="true" hidden="false" ht="15.95" outlineLevel="0" r="23">
      <c r="A23" s="64" t="s">
        <v>38</v>
      </c>
      <c r="B23" s="64"/>
      <c r="C23" s="65"/>
      <c r="D23" s="66"/>
      <c r="E23" s="67"/>
      <c r="F23" s="68"/>
      <c r="G23" s="53"/>
    </row>
    <row collapsed="false" customFormat="false" customHeight="false" hidden="false" ht="12.75" outlineLevel="0" r="24">
      <c r="A24" s="69" t="s">
        <v>39</v>
      </c>
      <c r="B24" s="70"/>
      <c r="C24" s="71"/>
      <c r="D24" s="70"/>
      <c r="E24" s="70"/>
      <c r="F24" s="72"/>
      <c r="G24" s="73"/>
    </row>
    <row collapsed="false" customFormat="false" customHeight="false" hidden="false" ht="12.75" outlineLevel="0" r="25">
      <c r="A25" s="62" t="s">
        <v>40</v>
      </c>
      <c r="B25" s="63"/>
      <c r="C25" s="74"/>
      <c r="D25" s="63" t="s">
        <v>40</v>
      </c>
      <c r="E25" s="75"/>
      <c r="F25" s="76" t="s">
        <v>40</v>
      </c>
      <c r="G25" s="77"/>
    </row>
    <row collapsed="false" customFormat="false" customHeight="true" hidden="false" ht="37.5" outlineLevel="0" r="26">
      <c r="A26" s="62" t="s">
        <v>41</v>
      </c>
      <c r="B26" s="78"/>
      <c r="C26" s="74"/>
      <c r="D26" s="63" t="s">
        <v>41</v>
      </c>
      <c r="E26" s="75"/>
      <c r="F26" s="76" t="s">
        <v>41</v>
      </c>
      <c r="G26" s="77"/>
    </row>
    <row collapsed="false" customFormat="false" customHeight="false" hidden="false" ht="12.75" outlineLevel="0" r="27">
      <c r="A27" s="62"/>
      <c r="B27" s="79"/>
      <c r="C27" s="74"/>
      <c r="D27" s="63"/>
      <c r="E27" s="75"/>
      <c r="F27" s="76"/>
      <c r="G27" s="77"/>
    </row>
    <row collapsed="false" customFormat="false" customHeight="false" hidden="false" ht="12.75" outlineLevel="0" r="28">
      <c r="A28" s="62" t="s">
        <v>42</v>
      </c>
      <c r="B28" s="63"/>
      <c r="C28" s="74"/>
      <c r="D28" s="76" t="s">
        <v>43</v>
      </c>
      <c r="E28" s="74"/>
      <c r="F28" s="80" t="s">
        <v>43</v>
      </c>
      <c r="G28" s="77"/>
    </row>
    <row collapsed="false" customFormat="false" customHeight="true" hidden="false" ht="69" outlineLevel="0" r="29">
      <c r="A29" s="62"/>
      <c r="B29" s="63"/>
      <c r="C29" s="81"/>
      <c r="D29" s="82"/>
      <c r="E29" s="81"/>
      <c r="F29" s="63"/>
      <c r="G29" s="77"/>
    </row>
    <row collapsed="false" customFormat="false" customHeight="false" hidden="false" ht="12.75" outlineLevel="0" r="30">
      <c r="A30" s="83" t="s">
        <v>44</v>
      </c>
      <c r="B30" s="84"/>
      <c r="C30" s="85" t="n">
        <v>21</v>
      </c>
      <c r="D30" s="84" t="s">
        <v>45</v>
      </c>
      <c r="E30" s="86"/>
      <c r="F30" s="87"/>
      <c r="G30" s="87"/>
    </row>
    <row collapsed="false" customFormat="false" customHeight="false" hidden="false" ht="12.75" outlineLevel="0" r="31">
      <c r="A31" s="83" t="s">
        <v>46</v>
      </c>
      <c r="B31" s="84"/>
      <c r="C31" s="85" t="n">
        <f aca="false">SazbaDPH1</f>
        <v>21</v>
      </c>
      <c r="D31" s="84" t="s">
        <v>47</v>
      </c>
      <c r="E31" s="86"/>
      <c r="F31" s="87"/>
      <c r="G31" s="87"/>
    </row>
    <row collapsed="false" customFormat="false" customHeight="false" hidden="false" ht="12.75" outlineLevel="0" r="32">
      <c r="A32" s="83" t="s">
        <v>44</v>
      </c>
      <c r="B32" s="84"/>
      <c r="C32" s="85" t="n">
        <v>0</v>
      </c>
      <c r="D32" s="84" t="s">
        <v>47</v>
      </c>
      <c r="E32" s="86"/>
      <c r="F32" s="87"/>
      <c r="G32" s="87"/>
    </row>
    <row collapsed="false" customFormat="false" customHeight="false" hidden="false" ht="12.75" outlineLevel="0" r="33">
      <c r="A33" s="83" t="s">
        <v>46</v>
      </c>
      <c r="B33" s="88"/>
      <c r="C33" s="89" t="n">
        <f aca="false">SazbaDPH2</f>
        <v>0</v>
      </c>
      <c r="D33" s="84" t="s">
        <v>47</v>
      </c>
      <c r="E33" s="58"/>
      <c r="F33" s="87"/>
      <c r="G33" s="87"/>
    </row>
    <row collapsed="false" customFormat="true" customHeight="true" hidden="false" ht="19.5" outlineLevel="0" r="34" s="94">
      <c r="A34" s="90" t="s">
        <v>48</v>
      </c>
      <c r="B34" s="91"/>
      <c r="C34" s="91"/>
      <c r="D34" s="91"/>
      <c r="E34" s="92"/>
      <c r="F34" s="93"/>
      <c r="G34" s="93"/>
    </row>
    <row collapsed="false" customFormat="false" customHeight="false" hidden="false" ht="12.75" outlineLevel="0" r="36">
      <c r="A36" s="95" t="s">
        <v>49</v>
      </c>
      <c r="B36" s="95"/>
      <c r="C36" s="95"/>
      <c r="D36" s="95"/>
      <c r="E36" s="95"/>
      <c r="F36" s="95"/>
      <c r="G36" s="95"/>
      <c r="H36" s="0" t="s">
        <v>50</v>
      </c>
    </row>
    <row collapsed="false" customFormat="false" customHeight="true" hidden="false" ht="14.25" outlineLevel="0" r="37">
      <c r="A37" s="95"/>
      <c r="B37" s="96"/>
      <c r="C37" s="96"/>
      <c r="D37" s="96"/>
      <c r="E37" s="96"/>
      <c r="F37" s="96"/>
      <c r="G37" s="96"/>
      <c r="H37" s="0" t="s">
        <v>50</v>
      </c>
    </row>
    <row collapsed="false" customFormat="false" customHeight="true" hidden="false" ht="12.75" outlineLevel="0" r="38">
      <c r="A38" s="97"/>
      <c r="B38" s="96"/>
      <c r="C38" s="96"/>
      <c r="D38" s="96"/>
      <c r="E38" s="96"/>
      <c r="F38" s="96"/>
      <c r="G38" s="96"/>
      <c r="H38" s="0" t="s">
        <v>50</v>
      </c>
    </row>
    <row collapsed="false" customFormat="false" customHeight="false" hidden="false" ht="12.75" outlineLevel="0" r="39">
      <c r="A39" s="97"/>
      <c r="B39" s="96"/>
      <c r="C39" s="96"/>
      <c r="D39" s="96"/>
      <c r="E39" s="96"/>
      <c r="F39" s="96"/>
      <c r="G39" s="96"/>
      <c r="H39" s="0" t="s">
        <v>50</v>
      </c>
    </row>
    <row collapsed="false" customFormat="false" customHeight="false" hidden="false" ht="12.75" outlineLevel="0" r="40">
      <c r="A40" s="97"/>
      <c r="B40" s="96"/>
      <c r="C40" s="96"/>
      <c r="D40" s="96"/>
      <c r="E40" s="96"/>
      <c r="F40" s="96"/>
      <c r="G40" s="96"/>
      <c r="H40" s="0" t="s">
        <v>50</v>
      </c>
    </row>
    <row collapsed="false" customFormat="false" customHeight="false" hidden="false" ht="12.75" outlineLevel="0" r="41">
      <c r="A41" s="97"/>
      <c r="B41" s="96"/>
      <c r="C41" s="96"/>
      <c r="D41" s="96"/>
      <c r="E41" s="96"/>
      <c r="F41" s="96"/>
      <c r="G41" s="96"/>
      <c r="H41" s="0" t="s">
        <v>50</v>
      </c>
    </row>
    <row collapsed="false" customFormat="false" customHeight="false" hidden="false" ht="12.75" outlineLevel="0" r="42">
      <c r="A42" s="97"/>
      <c r="B42" s="96"/>
      <c r="C42" s="96"/>
      <c r="D42" s="96"/>
      <c r="E42" s="96"/>
      <c r="F42" s="96"/>
      <c r="G42" s="96"/>
      <c r="H42" s="0" t="s">
        <v>50</v>
      </c>
    </row>
    <row collapsed="false" customFormat="false" customHeight="false" hidden="false" ht="12.75" outlineLevel="0" r="43">
      <c r="A43" s="97"/>
      <c r="B43" s="96"/>
      <c r="C43" s="96"/>
      <c r="D43" s="96"/>
      <c r="E43" s="96"/>
      <c r="F43" s="96"/>
      <c r="G43" s="96"/>
      <c r="H43" s="0" t="s">
        <v>50</v>
      </c>
    </row>
    <row collapsed="false" customFormat="false" customHeight="false" hidden="false" ht="12.75" outlineLevel="0" r="44">
      <c r="A44" s="97"/>
      <c r="B44" s="96"/>
      <c r="C44" s="96"/>
      <c r="D44" s="96"/>
      <c r="E44" s="96"/>
      <c r="F44" s="96"/>
      <c r="G44" s="96"/>
      <c r="H44" s="0" t="s">
        <v>50</v>
      </c>
    </row>
    <row collapsed="false" customFormat="false" customHeight="true" hidden="false" ht="0.75" outlineLevel="0" r="45">
      <c r="A45" s="97"/>
      <c r="B45" s="96"/>
      <c r="C45" s="96"/>
      <c r="D45" s="96"/>
      <c r="E45" s="96"/>
      <c r="F45" s="96"/>
      <c r="G45" s="96"/>
      <c r="H45" s="0" t="s">
        <v>50</v>
      </c>
    </row>
  </sheetData>
  <mergeCells count="15">
    <mergeCell ref="A1:G1"/>
    <mergeCell ref="C8:E8"/>
    <mergeCell ref="C9:E9"/>
    <mergeCell ref="C10:E10"/>
    <mergeCell ref="C11:E11"/>
    <mergeCell ref="C12:E12"/>
    <mergeCell ref="A13:G13"/>
    <mergeCell ref="D14:G14"/>
    <mergeCell ref="A23:B23"/>
    <mergeCell ref="F30:G30"/>
    <mergeCell ref="F31:G31"/>
    <mergeCell ref="F32:G32"/>
    <mergeCell ref="F33:G33"/>
    <mergeCell ref="F34:G34"/>
    <mergeCell ref="B37:G45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34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D7" activeCellId="0" pane="topLeft" sqref="D7"/>
    </sheetView>
  </sheetViews>
  <sheetFormatPr defaultRowHeight="12.75"/>
  <cols>
    <col collapsed="false" hidden="false" max="1" min="1" style="0" width="5.85714285714286"/>
    <col collapsed="false" hidden="false" max="2" min="2" style="0" width="6.14795918367347"/>
    <col collapsed="false" hidden="false" max="3" min="3" style="0" width="11.4183673469388"/>
    <col collapsed="false" hidden="false" max="4" min="4" style="0" width="15.8571428571429"/>
    <col collapsed="false" hidden="false" max="5" min="5" style="0" width="11.2857142857143"/>
    <col collapsed="false" hidden="false" max="6" min="6" style="0" width="10.8520408163265"/>
    <col collapsed="false" hidden="false" max="7" min="7" style="0" width="10.9948979591837"/>
    <col collapsed="false" hidden="false" max="8" min="8" style="0" width="11.1428571428571"/>
    <col collapsed="false" hidden="false" max="9" min="9" style="0" width="10.7091836734694"/>
    <col collapsed="false" hidden="false" max="1025" min="10" style="0" width="8.72959183673469"/>
  </cols>
  <sheetData>
    <row collapsed="false" customFormat="false" customHeight="false" hidden="false" ht="13.5" outlineLevel="0" r="1">
      <c r="A1" s="98" t="s">
        <v>51</v>
      </c>
      <c r="B1" s="98"/>
      <c r="C1" s="99" t="str">
        <f aca="false">CONCATENATE(cislostavby," ",nazevstavby)</f>
        <v>2015 Mendlova univerzita Brno,Zemědělská 1</v>
      </c>
      <c r="D1" s="100"/>
      <c r="E1" s="101"/>
      <c r="F1" s="100"/>
      <c r="G1" s="102" t="s">
        <v>52</v>
      </c>
      <c r="H1" s="103" t="n">
        <v>1</v>
      </c>
      <c r="I1" s="104"/>
    </row>
    <row collapsed="false" customFormat="false" customHeight="false" hidden="false" ht="13.5" outlineLevel="0" r="2">
      <c r="A2" s="98" t="s">
        <v>53</v>
      </c>
      <c r="B2" s="98"/>
      <c r="C2" s="99" t="str">
        <f aca="false">CONCATENATE(cisloobjektu," ",nazevobjektu)</f>
        <v>1 Objekt D1.1NP</v>
      </c>
      <c r="D2" s="100"/>
      <c r="E2" s="101"/>
      <c r="F2" s="100"/>
      <c r="G2" s="105" t="s">
        <v>54</v>
      </c>
      <c r="H2" s="105"/>
      <c r="I2" s="105"/>
    </row>
    <row collapsed="false" customFormat="false" customHeight="false" hidden="false" ht="13.5" outlineLevel="0" r="3">
      <c r="A3" s="75"/>
      <c r="B3" s="75"/>
      <c r="C3" s="75"/>
      <c r="D3" s="75"/>
      <c r="E3" s="75"/>
      <c r="F3" s="63"/>
      <c r="G3" s="75"/>
      <c r="H3" s="75"/>
      <c r="I3" s="75"/>
    </row>
    <row collapsed="false" customFormat="false" customHeight="true" hidden="false" ht="19.5" outlineLevel="0" r="4">
      <c r="A4" s="106" t="s">
        <v>55</v>
      </c>
      <c r="B4" s="106"/>
      <c r="C4" s="106"/>
      <c r="D4" s="106"/>
      <c r="E4" s="106"/>
      <c r="F4" s="106"/>
      <c r="G4" s="106"/>
      <c r="H4" s="106"/>
      <c r="I4" s="106"/>
    </row>
    <row collapsed="false" customFormat="false" customHeight="false" hidden="false" ht="13.5" outlineLevel="0" r="5">
      <c r="A5" s="75"/>
      <c r="B5" s="75"/>
      <c r="C5" s="75"/>
      <c r="D5" s="75"/>
      <c r="E5" s="75"/>
      <c r="F5" s="75"/>
      <c r="G5" s="75"/>
      <c r="H5" s="75"/>
      <c r="I5" s="75"/>
    </row>
    <row collapsed="false" customFormat="true" customHeight="false" hidden="false" ht="13.5" outlineLevel="0" r="6" s="34">
      <c r="A6" s="107"/>
      <c r="B6" s="108" t="s">
        <v>56</v>
      </c>
      <c r="C6" s="108"/>
      <c r="D6" s="50"/>
      <c r="E6" s="109" t="s">
        <v>57</v>
      </c>
      <c r="F6" s="110" t="s">
        <v>58</v>
      </c>
      <c r="G6" s="110" t="s">
        <v>59</v>
      </c>
      <c r="H6" s="110" t="s">
        <v>60</v>
      </c>
      <c r="I6" s="111" t="s">
        <v>36</v>
      </c>
    </row>
    <row collapsed="false" customFormat="false" customHeight="false" hidden="false" ht="12.85" outlineLevel="0" r="7">
      <c r="A7" s="112" t="n">
        <f aca="false">Položky!B7</f>
        <v>0</v>
      </c>
      <c r="B7" s="113" t="str">
        <f aca="false">Položky!C7</f>
        <v>Přípravné a pomocné práce</v>
      </c>
      <c r="C7" s="63"/>
      <c r="D7" s="114"/>
      <c r="E7" s="115"/>
      <c r="F7" s="116"/>
      <c r="G7" s="116"/>
      <c r="H7" s="116"/>
      <c r="I7" s="117"/>
    </row>
    <row collapsed="false" customFormat="false" customHeight="false" hidden="false" ht="12.75" outlineLevel="0" r="8">
      <c r="A8" s="112" t="n">
        <f aca="false">Položky!B10</f>
        <v>0</v>
      </c>
      <c r="B8" s="113" t="str">
        <f aca="false">Položky!C10</f>
        <v>Svislé a kompletní konstrukce</v>
      </c>
      <c r="C8" s="63"/>
      <c r="D8" s="114"/>
      <c r="E8" s="115"/>
      <c r="F8" s="116"/>
      <c r="G8" s="116"/>
      <c r="H8" s="116"/>
      <c r="I8" s="117"/>
    </row>
    <row collapsed="false" customFormat="false" customHeight="false" hidden="false" ht="12.75" outlineLevel="0" r="9">
      <c r="A9" s="112" t="n">
        <f aca="false">Položky!B24</f>
        <v>0</v>
      </c>
      <c r="B9" s="113" t="str">
        <f aca="false">Položky!C24</f>
        <v>Vodorovné konstrukce</v>
      </c>
      <c r="C9" s="63"/>
      <c r="D9" s="114"/>
      <c r="E9" s="115"/>
      <c r="F9" s="116"/>
      <c r="G9" s="116"/>
      <c r="H9" s="116"/>
      <c r="I9" s="117"/>
    </row>
    <row collapsed="false" customFormat="false" customHeight="false" hidden="false" ht="12.75" outlineLevel="0" r="10">
      <c r="A10" s="112" t="n">
        <f aca="false">Položky!B28</f>
        <v>0</v>
      </c>
      <c r="B10" s="113" t="str">
        <f aca="false">Položky!C28</f>
        <v>Úpravy povrchu,podlahy</v>
      </c>
      <c r="C10" s="63"/>
      <c r="D10" s="114"/>
      <c r="E10" s="115"/>
      <c r="F10" s="116"/>
      <c r="G10" s="116"/>
      <c r="H10" s="116"/>
      <c r="I10" s="117"/>
    </row>
    <row collapsed="false" customFormat="false" customHeight="false" hidden="false" ht="12.75" outlineLevel="0" r="11">
      <c r="A11" s="112" t="n">
        <f aca="false">Položky!B49</f>
        <v>0</v>
      </c>
      <c r="B11" s="113" t="str">
        <f aca="false">Položky!C49</f>
        <v>Lešení a stavební výtahy</v>
      </c>
      <c r="C11" s="63"/>
      <c r="D11" s="114"/>
      <c r="E11" s="115"/>
      <c r="F11" s="116"/>
      <c r="G11" s="116"/>
      <c r="H11" s="116"/>
      <c r="I11" s="117"/>
    </row>
    <row collapsed="false" customFormat="false" customHeight="false" hidden="false" ht="12.75" outlineLevel="0" r="12">
      <c r="A12" s="112" t="n">
        <f aca="false">Položky!B52</f>
        <v>0</v>
      </c>
      <c r="B12" s="113" t="str">
        <f aca="false">Položky!C52</f>
        <v>Bourání konstrukcí</v>
      </c>
      <c r="C12" s="63"/>
      <c r="D12" s="114"/>
      <c r="E12" s="115"/>
      <c r="F12" s="116"/>
      <c r="G12" s="116"/>
      <c r="H12" s="116"/>
      <c r="I12" s="117"/>
    </row>
    <row collapsed="false" customFormat="false" customHeight="false" hidden="false" ht="12.75" outlineLevel="0" r="13">
      <c r="A13" s="112" t="n">
        <f aca="false">Položky!B88</f>
        <v>0</v>
      </c>
      <c r="B13" s="113" t="str">
        <f aca="false">Položky!C88</f>
        <v>Staveništní přesun hmot</v>
      </c>
      <c r="C13" s="63"/>
      <c r="D13" s="114"/>
      <c r="E13" s="115"/>
      <c r="F13" s="116"/>
      <c r="G13" s="116"/>
      <c r="H13" s="116"/>
      <c r="I13" s="117"/>
    </row>
    <row collapsed="false" customFormat="false" customHeight="false" hidden="false" ht="12.75" outlineLevel="0" r="14">
      <c r="A14" s="112" t="n">
        <f aca="false">Položky!B91</f>
        <v>0</v>
      </c>
      <c r="B14" s="113" t="str">
        <f aca="false">Položky!C91</f>
        <v>Izolace proti vodě</v>
      </c>
      <c r="C14" s="63"/>
      <c r="D14" s="114"/>
      <c r="E14" s="115"/>
      <c r="F14" s="116"/>
      <c r="G14" s="116"/>
      <c r="H14" s="116"/>
      <c r="I14" s="117"/>
    </row>
    <row collapsed="false" customFormat="false" customHeight="false" hidden="false" ht="12.75" outlineLevel="0" r="15">
      <c r="A15" s="112" t="n">
        <f aca="false">Položky!B107</f>
        <v>0</v>
      </c>
      <c r="B15" s="113" t="str">
        <f aca="false">Položky!C107</f>
        <v>Izolace tepelné</v>
      </c>
      <c r="C15" s="63"/>
      <c r="D15" s="114"/>
      <c r="E15" s="115"/>
      <c r="F15" s="116"/>
      <c r="G15" s="116"/>
      <c r="H15" s="116"/>
      <c r="I15" s="117"/>
    </row>
    <row collapsed="false" customFormat="false" customHeight="false" hidden="false" ht="12.75" outlineLevel="0" r="16">
      <c r="A16" s="112" t="n">
        <f aca="false">Položky!B117</f>
        <v>0</v>
      </c>
      <c r="B16" s="113" t="str">
        <f aca="false">Položky!C117</f>
        <v>Zdravotechnická instalace</v>
      </c>
      <c r="C16" s="63"/>
      <c r="D16" s="114"/>
      <c r="E16" s="115"/>
      <c r="F16" s="116"/>
      <c r="G16" s="116"/>
      <c r="H16" s="116"/>
      <c r="I16" s="117"/>
    </row>
    <row collapsed="false" customFormat="false" customHeight="false" hidden="false" ht="12.75" outlineLevel="0" r="17">
      <c r="A17" s="112" t="n">
        <f aca="false">Položky!B120</f>
        <v>0</v>
      </c>
      <c r="B17" s="113" t="str">
        <f aca="false">Položky!C120</f>
        <v>Ústřední vytápění</v>
      </c>
      <c r="C17" s="63"/>
      <c r="D17" s="114"/>
      <c r="E17" s="115"/>
      <c r="F17" s="116"/>
      <c r="G17" s="116"/>
      <c r="H17" s="116"/>
      <c r="I17" s="117"/>
    </row>
    <row collapsed="false" customFormat="false" customHeight="false" hidden="false" ht="12.75" outlineLevel="0" r="18">
      <c r="A18" s="112" t="n">
        <f aca="false">Položky!B124</f>
        <v>0</v>
      </c>
      <c r="B18" s="113" t="str">
        <f aca="false">Položky!C124</f>
        <v>Konstrukce zámečnické</v>
      </c>
      <c r="C18" s="63"/>
      <c r="D18" s="114"/>
      <c r="E18" s="115"/>
      <c r="F18" s="116"/>
      <c r="G18" s="116"/>
      <c r="H18" s="116"/>
      <c r="I18" s="117"/>
    </row>
    <row collapsed="false" customFormat="false" customHeight="false" hidden="false" ht="12.75" outlineLevel="0" r="19">
      <c r="A19" s="112" t="n">
        <f aca="false">Položky!B144</f>
        <v>0</v>
      </c>
      <c r="B19" s="113" t="str">
        <f aca="false">Položky!C144</f>
        <v>Podlahy z dlaždic a obklady</v>
      </c>
      <c r="C19" s="63"/>
      <c r="D19" s="114"/>
      <c r="E19" s="115"/>
      <c r="F19" s="116"/>
      <c r="G19" s="116"/>
      <c r="H19" s="116"/>
      <c r="I19" s="117"/>
    </row>
    <row collapsed="false" customFormat="false" customHeight="false" hidden="false" ht="12.75" outlineLevel="0" r="20">
      <c r="A20" s="112" t="n">
        <f aca="false">Položky!B162</f>
        <v>0</v>
      </c>
      <c r="B20" s="113" t="str">
        <f aca="false">Položky!C162</f>
        <v>Obklady keramické</v>
      </c>
      <c r="C20" s="63"/>
      <c r="D20" s="114"/>
      <c r="E20" s="115"/>
      <c r="F20" s="116"/>
      <c r="G20" s="116"/>
      <c r="H20" s="116"/>
      <c r="I20" s="117"/>
    </row>
    <row collapsed="false" customFormat="false" customHeight="false" hidden="false" ht="12.75" outlineLevel="0" r="21">
      <c r="A21" s="112" t="n">
        <f aca="false">Položky!B172</f>
        <v>0</v>
      </c>
      <c r="B21" s="113" t="str">
        <f aca="false">Položky!C172</f>
        <v>Malby</v>
      </c>
      <c r="C21" s="63"/>
      <c r="D21" s="114"/>
      <c r="E21" s="115"/>
      <c r="F21" s="116"/>
      <c r="G21" s="116"/>
      <c r="H21" s="116"/>
      <c r="I21" s="117"/>
    </row>
    <row collapsed="false" customFormat="false" customHeight="false" hidden="false" ht="12.75" outlineLevel="0" r="22">
      <c r="A22" s="112" t="n">
        <f aca="false">Položky!B178</f>
        <v>0</v>
      </c>
      <c r="B22" s="113" t="str">
        <f aca="false">Položky!C178</f>
        <v>Vnitřní vybavení</v>
      </c>
      <c r="C22" s="63"/>
      <c r="D22" s="114"/>
      <c r="E22" s="115"/>
      <c r="F22" s="116"/>
      <c r="G22" s="116"/>
      <c r="H22" s="116"/>
      <c r="I22" s="117"/>
    </row>
    <row collapsed="false" customFormat="false" customHeight="false" hidden="false" ht="12.75" outlineLevel="0" r="23">
      <c r="A23" s="112" t="n">
        <f aca="false">Položky!B184</f>
        <v>0</v>
      </c>
      <c r="B23" s="113" t="str">
        <f aca="false">Položky!C184</f>
        <v>Elektromontáže</v>
      </c>
      <c r="C23" s="63"/>
      <c r="D23" s="114"/>
      <c r="E23" s="115"/>
      <c r="F23" s="116"/>
      <c r="G23" s="116"/>
      <c r="H23" s="116"/>
      <c r="I23" s="117"/>
    </row>
    <row collapsed="false" customFormat="false" customHeight="false" hidden="false" ht="12.75" outlineLevel="0" r="24">
      <c r="A24" s="112" t="n">
        <f aca="false">Položky!B187</f>
        <v>0</v>
      </c>
      <c r="B24" s="113" t="str">
        <f aca="false">Položky!C187</f>
        <v>Montáže vzduchotechnických zařízení</v>
      </c>
      <c r="C24" s="63"/>
      <c r="D24" s="114"/>
      <c r="E24" s="115"/>
      <c r="F24" s="116"/>
      <c r="G24" s="116"/>
      <c r="H24" s="116"/>
      <c r="I24" s="117"/>
    </row>
    <row collapsed="false" customFormat="false" customHeight="false" hidden="false" ht="13.5" outlineLevel="0" r="25">
      <c r="A25" s="112" t="n">
        <f aca="false">Položky!B190</f>
        <v>0</v>
      </c>
      <c r="B25" s="113" t="str">
        <f aca="false">Položky!C190</f>
        <v>Přesuny suti a vybouraných hmot</v>
      </c>
      <c r="C25" s="63"/>
      <c r="D25" s="114"/>
      <c r="E25" s="115"/>
      <c r="F25" s="116"/>
      <c r="G25" s="116"/>
      <c r="H25" s="116"/>
      <c r="I25" s="117"/>
    </row>
    <row collapsed="false" customFormat="true" customHeight="false" hidden="false" ht="13.5" outlineLevel="0" r="26" s="124">
      <c r="A26" s="118"/>
      <c r="B26" s="119" t="s">
        <v>61</v>
      </c>
      <c r="C26" s="119"/>
      <c r="D26" s="120"/>
      <c r="E26" s="121"/>
      <c r="F26" s="122"/>
      <c r="G26" s="122"/>
      <c r="H26" s="122"/>
      <c r="I26" s="123"/>
    </row>
    <row collapsed="false" customFormat="false" customHeight="false" hidden="false" ht="12.75" outlineLevel="0" r="27">
      <c r="A27" s="63"/>
      <c r="B27" s="63"/>
      <c r="C27" s="63"/>
      <c r="D27" s="63"/>
      <c r="E27" s="63"/>
      <c r="F27" s="63"/>
      <c r="G27" s="63"/>
      <c r="H27" s="63"/>
      <c r="I27" s="63"/>
    </row>
    <row collapsed="false" customFormat="false" customHeight="true" hidden="false" ht="19.5" outlineLevel="0" r="28">
      <c r="A28" s="125" t="s">
        <v>62</v>
      </c>
      <c r="B28" s="125"/>
      <c r="C28" s="125"/>
      <c r="D28" s="125"/>
      <c r="E28" s="125"/>
      <c r="F28" s="125"/>
      <c r="G28" s="125"/>
      <c r="H28" s="125"/>
      <c r="I28" s="125"/>
      <c r="BA28" s="41"/>
      <c r="BB28" s="41"/>
      <c r="BC28" s="41"/>
      <c r="BD28" s="41"/>
      <c r="BE28" s="41"/>
    </row>
    <row collapsed="false" customFormat="false" customHeight="false" hidden="false" ht="13.5" outlineLevel="0" r="29">
      <c r="A29" s="75"/>
      <c r="B29" s="75"/>
      <c r="C29" s="75"/>
      <c r="D29" s="75"/>
      <c r="E29" s="75"/>
      <c r="F29" s="75"/>
      <c r="G29" s="75"/>
      <c r="H29" s="75"/>
      <c r="I29" s="75"/>
    </row>
    <row collapsed="false" customFormat="false" customHeight="false" hidden="false" ht="12.75" outlineLevel="0" r="30">
      <c r="A30" s="69" t="s">
        <v>63</v>
      </c>
      <c r="B30" s="70"/>
      <c r="C30" s="70"/>
      <c r="D30" s="126"/>
      <c r="E30" s="127"/>
      <c r="F30" s="128"/>
      <c r="G30" s="129"/>
      <c r="H30" s="130"/>
      <c r="I30" s="131"/>
    </row>
    <row collapsed="false" customFormat="false" customHeight="false" hidden="false" ht="12.75" outlineLevel="0" r="31">
      <c r="A31" s="61" t="s">
        <v>64</v>
      </c>
      <c r="B31" s="52"/>
      <c r="C31" s="52"/>
      <c r="D31" s="132"/>
      <c r="E31" s="133"/>
      <c r="F31" s="134"/>
      <c r="G31" s="135"/>
      <c r="H31" s="136"/>
      <c r="I31" s="137"/>
      <c r="BA31" s="0" t="n">
        <v>1</v>
      </c>
    </row>
    <row collapsed="false" customFormat="false" customHeight="false" hidden="false" ht="12.75" outlineLevel="0" r="32">
      <c r="A32" s="61" t="s">
        <v>65</v>
      </c>
      <c r="B32" s="52"/>
      <c r="C32" s="52"/>
      <c r="D32" s="132"/>
      <c r="E32" s="133"/>
      <c r="F32" s="134"/>
      <c r="G32" s="135"/>
      <c r="H32" s="136"/>
      <c r="I32" s="137"/>
      <c r="BA32" s="0" t="n">
        <v>1</v>
      </c>
    </row>
    <row collapsed="false" customFormat="false" customHeight="false" hidden="false" ht="12.75" outlineLevel="0" r="33">
      <c r="A33" s="61" t="s">
        <v>66</v>
      </c>
      <c r="B33" s="52"/>
      <c r="C33" s="52"/>
      <c r="D33" s="132"/>
      <c r="E33" s="133"/>
      <c r="F33" s="134"/>
      <c r="G33" s="135"/>
      <c r="H33" s="136"/>
      <c r="I33" s="137"/>
      <c r="BA33" s="0" t="n">
        <v>2</v>
      </c>
    </row>
    <row collapsed="false" customFormat="false" customHeight="false" hidden="false" ht="13.5" outlineLevel="0" r="34">
      <c r="A34" s="138"/>
      <c r="B34" s="139" t="s">
        <v>67</v>
      </c>
      <c r="C34" s="140"/>
      <c r="D34" s="141"/>
      <c r="E34" s="142"/>
      <c r="F34" s="143"/>
      <c r="G34" s="143"/>
      <c r="H34" s="144"/>
      <c r="I34" s="144"/>
    </row>
  </sheetData>
  <mergeCells count="6">
    <mergeCell ref="A1:B1"/>
    <mergeCell ref="A2:B2"/>
    <mergeCell ref="G2:I2"/>
    <mergeCell ref="A4:I4"/>
    <mergeCell ref="A28:I28"/>
    <mergeCell ref="H34:I3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Z196"/>
  <sheetViews>
    <sheetView colorId="64" defaultGridColor="true" rightToLeft="false" showFormulas="false" showGridLines="false" showOutlineSymbols="true" showRowColHeaders="true" showZeros="true" tabSelected="true" topLeftCell="A163" view="normal" windowProtection="false" workbookViewId="0" zoomScale="100" zoomScaleNormal="100" zoomScalePageLayoutView="100">
      <selection activeCell="D188" activeCellId="0" pane="topLeft" sqref="D188"/>
    </sheetView>
  </sheetViews>
  <sheetFormatPr defaultRowHeight="12.75"/>
  <cols>
    <col collapsed="false" hidden="false" max="1" min="1" style="145" width="4.42857142857143"/>
    <col collapsed="false" hidden="false" max="2" min="2" style="145" width="11.5714285714286"/>
    <col collapsed="false" hidden="false" max="3" min="3" style="145" width="40.4234693877551"/>
    <col collapsed="false" hidden="false" max="4" min="4" style="145" width="5.57142857142857"/>
    <col collapsed="false" hidden="false" max="5" min="5" style="146" width="8.56632653061224"/>
    <col collapsed="false" hidden="false" max="6" min="6" style="145" width="9.85204081632653"/>
    <col collapsed="false" hidden="false" max="7" min="7" style="145" width="13.8571428571429"/>
    <col collapsed="false" hidden="false" max="11" min="8" style="145" width="9.14285714285714"/>
    <col collapsed="false" hidden="false" max="12" min="12" style="145" width="75.4234693877551"/>
    <col collapsed="false" hidden="false" max="13" min="13" style="145" width="45.2857142857143"/>
    <col collapsed="false" hidden="false" max="1025" min="14" style="145" width="9.14285714285714"/>
  </cols>
  <sheetData>
    <row collapsed="false" customFormat="false" customHeight="false" hidden="false" ht="15.75" outlineLevel="0" r="1">
      <c r="A1" s="147" t="s">
        <v>68</v>
      </c>
      <c r="B1" s="147"/>
      <c r="C1" s="147"/>
      <c r="D1" s="147"/>
      <c r="E1" s="147"/>
      <c r="F1" s="147"/>
      <c r="G1" s="147"/>
      <c r="H1" s="0"/>
      <c r="I1" s="0"/>
      <c r="L1" s="0"/>
      <c r="M1" s="0"/>
      <c r="O1" s="0"/>
      <c r="AA1" s="0"/>
      <c r="AB1" s="0"/>
      <c r="AC1" s="0"/>
      <c r="AZ1" s="0"/>
      <c r="BA1" s="0"/>
      <c r="BB1" s="0"/>
      <c r="BC1" s="0"/>
      <c r="BD1" s="0"/>
      <c r="BE1" s="0"/>
      <c r="CA1" s="0"/>
      <c r="CB1" s="0"/>
      <c r="CZ1" s="0"/>
    </row>
    <row collapsed="false" customFormat="false" customHeight="true" hidden="false" ht="14.25" outlineLevel="0" r="2">
      <c r="A2" s="148"/>
      <c r="B2" s="149"/>
      <c r="C2" s="150"/>
      <c r="D2" s="150"/>
      <c r="E2" s="151"/>
      <c r="F2" s="150"/>
      <c r="G2" s="150"/>
      <c r="H2" s="0"/>
      <c r="I2" s="0"/>
      <c r="L2" s="0"/>
      <c r="M2" s="0"/>
      <c r="O2" s="0"/>
      <c r="AA2" s="0"/>
      <c r="AB2" s="0"/>
      <c r="AC2" s="0"/>
      <c r="AZ2" s="0"/>
      <c r="BA2" s="0"/>
      <c r="BB2" s="0"/>
      <c r="BC2" s="0"/>
      <c r="BD2" s="0"/>
      <c r="BE2" s="0"/>
      <c r="CA2" s="0"/>
      <c r="CB2" s="0"/>
      <c r="CZ2" s="0"/>
    </row>
    <row collapsed="false" customFormat="false" customHeight="false" hidden="false" ht="13.5" outlineLevel="0" r="3">
      <c r="A3" s="98" t="s">
        <v>51</v>
      </c>
      <c r="B3" s="98"/>
      <c r="C3" s="99" t="str">
        <f aca="false">CONCATENATE(cislostavby," ",nazevstavby)</f>
        <v>2015 Mendlova univerzita Brno,Zemědělská 1</v>
      </c>
      <c r="D3" s="100"/>
      <c r="E3" s="152" t="s">
        <v>69</v>
      </c>
      <c r="F3" s="153" t="n">
        <f aca="false">Rekapitulace!H1</f>
        <v>1</v>
      </c>
      <c r="G3" s="100"/>
      <c r="H3" s="0"/>
      <c r="I3" s="0"/>
      <c r="L3" s="0"/>
      <c r="M3" s="0"/>
      <c r="O3" s="0"/>
      <c r="AA3" s="0"/>
      <c r="AB3" s="0"/>
      <c r="AC3" s="0"/>
      <c r="AZ3" s="0"/>
      <c r="BA3" s="0"/>
      <c r="BB3" s="0"/>
      <c r="BC3" s="0"/>
      <c r="BD3" s="0"/>
      <c r="BE3" s="0"/>
      <c r="CA3" s="0"/>
      <c r="CB3" s="0"/>
      <c r="CZ3" s="0"/>
    </row>
    <row collapsed="false" customFormat="false" customHeight="false" hidden="false" ht="13.5" outlineLevel="0" r="4">
      <c r="A4" s="154" t="s">
        <v>53</v>
      </c>
      <c r="B4" s="154"/>
      <c r="C4" s="99" t="str">
        <f aca="false">CONCATENATE(cisloobjektu," ",nazevobjektu)</f>
        <v>1 Objekt D1.1NP</v>
      </c>
      <c r="D4" s="100"/>
      <c r="E4" s="155" t="str">
        <f aca="false">Rekapitulace!G2</f>
        <v>Hygienická smyčka pro prac.239-Ústav chemi</v>
      </c>
      <c r="F4" s="155"/>
      <c r="G4" s="155"/>
      <c r="H4" s="0"/>
      <c r="I4" s="0"/>
      <c r="L4" s="0"/>
      <c r="M4" s="0"/>
      <c r="O4" s="0"/>
      <c r="AA4" s="0"/>
      <c r="AB4" s="0"/>
      <c r="AC4" s="0"/>
      <c r="AZ4" s="0"/>
      <c r="BA4" s="0"/>
      <c r="BB4" s="0"/>
      <c r="BC4" s="0"/>
      <c r="BD4" s="0"/>
      <c r="BE4" s="0"/>
      <c r="CA4" s="0"/>
      <c r="CB4" s="0"/>
      <c r="CZ4" s="0"/>
    </row>
    <row collapsed="false" customFormat="false" customHeight="false" hidden="false" ht="13.5" outlineLevel="0" r="5">
      <c r="A5" s="156"/>
      <c r="B5" s="148"/>
      <c r="C5" s="148"/>
      <c r="D5" s="148"/>
      <c r="E5" s="157"/>
      <c r="F5" s="148"/>
      <c r="G5" s="158"/>
      <c r="H5" s="0"/>
      <c r="I5" s="0"/>
      <c r="L5" s="0"/>
      <c r="M5" s="0"/>
      <c r="O5" s="0"/>
      <c r="AA5" s="0"/>
      <c r="AB5" s="0"/>
      <c r="AC5" s="0"/>
      <c r="AZ5" s="0"/>
      <c r="BA5" s="0"/>
      <c r="BB5" s="0"/>
      <c r="BC5" s="0"/>
      <c r="BD5" s="0"/>
      <c r="BE5" s="0"/>
      <c r="CA5" s="0"/>
      <c r="CB5" s="0"/>
      <c r="CZ5" s="0"/>
    </row>
    <row collapsed="false" customFormat="false" customHeight="false" hidden="false" ht="12.75" outlineLevel="0" r="6">
      <c r="A6" s="159" t="s">
        <v>70</v>
      </c>
      <c r="B6" s="160" t="s">
        <v>71</v>
      </c>
      <c r="C6" s="160" t="s">
        <v>72</v>
      </c>
      <c r="D6" s="160" t="s">
        <v>73</v>
      </c>
      <c r="E6" s="161" t="s">
        <v>74</v>
      </c>
      <c r="F6" s="160" t="s">
        <v>75</v>
      </c>
      <c r="G6" s="162" t="s">
        <v>76</v>
      </c>
      <c r="H6" s="0"/>
      <c r="I6" s="0"/>
      <c r="L6" s="0"/>
      <c r="M6" s="0"/>
      <c r="O6" s="0"/>
      <c r="AA6" s="0"/>
      <c r="AB6" s="0"/>
      <c r="AC6" s="0"/>
      <c r="AZ6" s="0"/>
      <c r="BA6" s="0"/>
      <c r="BB6" s="0"/>
      <c r="BC6" s="0"/>
      <c r="BD6" s="0"/>
      <c r="BE6" s="0"/>
      <c r="CA6" s="0"/>
      <c r="CB6" s="0"/>
      <c r="CZ6" s="0"/>
    </row>
    <row collapsed="false" customFormat="false" customHeight="false" hidden="false" ht="12.75" outlineLevel="0" r="7">
      <c r="A7" s="163" t="s">
        <v>77</v>
      </c>
      <c r="B7" s="164" t="s">
        <v>78</v>
      </c>
      <c r="C7" s="165" t="s">
        <v>79</v>
      </c>
      <c r="D7" s="166"/>
      <c r="E7" s="167"/>
      <c r="F7" s="167"/>
      <c r="G7" s="168"/>
      <c r="H7" s="169"/>
      <c r="I7" s="169"/>
      <c r="L7" s="0"/>
      <c r="M7" s="0"/>
      <c r="O7" s="170" t="n">
        <v>1</v>
      </c>
      <c r="AA7" s="0"/>
      <c r="AB7" s="0"/>
      <c r="AC7" s="0"/>
      <c r="AZ7" s="0"/>
      <c r="BA7" s="0"/>
      <c r="BB7" s="0"/>
      <c r="BC7" s="0"/>
      <c r="BD7" s="0"/>
      <c r="BE7" s="0"/>
      <c r="CA7" s="0"/>
      <c r="CB7" s="0"/>
      <c r="CZ7" s="0"/>
    </row>
    <row collapsed="false" customFormat="false" customHeight="false" hidden="false" ht="12.85" outlineLevel="0" r="8">
      <c r="A8" s="171" t="n">
        <v>1</v>
      </c>
      <c r="B8" s="172" t="s">
        <v>80</v>
      </c>
      <c r="C8" s="173" t="s">
        <v>81</v>
      </c>
      <c r="D8" s="174" t="s">
        <v>82</v>
      </c>
      <c r="E8" s="175" t="n">
        <v>1</v>
      </c>
      <c r="F8" s="175" t="n">
        <v>0</v>
      </c>
      <c r="G8" s="176" t="n">
        <f aca="false">E8*F8</f>
        <v>0</v>
      </c>
      <c r="H8" s="0"/>
      <c r="I8" s="0"/>
      <c r="L8" s="0"/>
      <c r="M8" s="0"/>
      <c r="O8" s="170" t="n">
        <v>2</v>
      </c>
      <c r="AA8" s="145" t="n">
        <v>12</v>
      </c>
      <c r="AB8" s="145" t="n">
        <v>0</v>
      </c>
      <c r="AC8" s="145" t="n">
        <v>96</v>
      </c>
      <c r="AZ8" s="145" t="n">
        <v>1</v>
      </c>
      <c r="BA8" s="145" t="n">
        <f aca="false">IF(AZ8=1,G8,0)</f>
        <v>0</v>
      </c>
      <c r="BB8" s="145" t="n">
        <f aca="false">IF(AZ8=2,G8,0)</f>
        <v>0</v>
      </c>
      <c r="BC8" s="145" t="n">
        <f aca="false">IF(AZ8=3,G8,0)</f>
        <v>0</v>
      </c>
      <c r="BD8" s="145" t="n">
        <f aca="false">IF(AZ8=4,G8,0)</f>
        <v>0</v>
      </c>
      <c r="BE8" s="145" t="n">
        <f aca="false">IF(AZ8=5,G8,0)</f>
        <v>0</v>
      </c>
      <c r="CA8" s="177" t="n">
        <v>12</v>
      </c>
      <c r="CB8" s="177" t="n">
        <v>0</v>
      </c>
      <c r="CZ8" s="145" t="n">
        <v>0</v>
      </c>
    </row>
    <row collapsed="false" customFormat="false" customHeight="false" hidden="false" ht="12.75" outlineLevel="0" r="9">
      <c r="A9" s="178"/>
      <c r="B9" s="179" t="s">
        <v>83</v>
      </c>
      <c r="C9" s="180" t="str">
        <f aca="false">CONCATENATE(B7," ",C7)</f>
        <v>0 Přípravné a pomocné práce</v>
      </c>
      <c r="D9" s="181"/>
      <c r="E9" s="182"/>
      <c r="F9" s="183"/>
      <c r="G9" s="184" t="n">
        <f aca="false">SUM(G7:G8)</f>
        <v>0</v>
      </c>
      <c r="H9" s="0"/>
      <c r="I9" s="0"/>
      <c r="L9" s="0"/>
      <c r="M9" s="0"/>
      <c r="O9" s="170" t="n">
        <v>4</v>
      </c>
      <c r="AA9" s="0"/>
      <c r="AB9" s="0"/>
      <c r="AC9" s="0"/>
      <c r="AZ9" s="0"/>
      <c r="BA9" s="185" t="n">
        <f aca="false">SUM(BA7:BA8)</f>
        <v>0</v>
      </c>
      <c r="BB9" s="185" t="n">
        <f aca="false">SUM(BB7:BB8)</f>
        <v>0</v>
      </c>
      <c r="BC9" s="185" t="n">
        <f aca="false">SUM(BC7:BC8)</f>
        <v>0</v>
      </c>
      <c r="BD9" s="185" t="n">
        <f aca="false">SUM(BD7:BD8)</f>
        <v>0</v>
      </c>
      <c r="BE9" s="185" t="n">
        <f aca="false">SUM(BE7:BE8)</f>
        <v>0</v>
      </c>
      <c r="CA9" s="0"/>
      <c r="CB9" s="0"/>
      <c r="CZ9" s="0"/>
    </row>
    <row collapsed="false" customFormat="false" customHeight="false" hidden="false" ht="12.75" outlineLevel="0" r="10">
      <c r="A10" s="163" t="s">
        <v>77</v>
      </c>
      <c r="B10" s="164" t="s">
        <v>84</v>
      </c>
      <c r="C10" s="165" t="s">
        <v>85</v>
      </c>
      <c r="D10" s="166"/>
      <c r="E10" s="167"/>
      <c r="F10" s="167"/>
      <c r="G10" s="168"/>
      <c r="H10" s="169"/>
      <c r="I10" s="169"/>
      <c r="L10" s="0"/>
      <c r="M10" s="0"/>
      <c r="O10" s="170" t="n">
        <v>1</v>
      </c>
      <c r="AA10" s="0"/>
      <c r="AB10" s="0"/>
      <c r="AC10" s="0"/>
      <c r="AZ10" s="0"/>
      <c r="BA10" s="0"/>
      <c r="BB10" s="0"/>
      <c r="BC10" s="0"/>
      <c r="BD10" s="0"/>
      <c r="BE10" s="0"/>
      <c r="CA10" s="0"/>
      <c r="CB10" s="0"/>
      <c r="CZ10" s="0"/>
    </row>
    <row collapsed="false" customFormat="false" customHeight="false" hidden="false" ht="22.5" outlineLevel="0" r="11">
      <c r="A11" s="171" t="n">
        <v>2</v>
      </c>
      <c r="B11" s="172" t="s">
        <v>86</v>
      </c>
      <c r="C11" s="173" t="s">
        <v>87</v>
      </c>
      <c r="D11" s="174" t="s">
        <v>88</v>
      </c>
      <c r="E11" s="175" t="n">
        <v>28.7005</v>
      </c>
      <c r="F11" s="175" t="n">
        <v>0</v>
      </c>
      <c r="G11" s="176" t="n">
        <f aca="false">E11*F11</f>
        <v>0</v>
      </c>
      <c r="H11" s="0"/>
      <c r="I11" s="0"/>
      <c r="L11" s="0"/>
      <c r="M11" s="0"/>
      <c r="O11" s="170" t="n">
        <v>2</v>
      </c>
      <c r="AA11" s="145" t="n">
        <v>1</v>
      </c>
      <c r="AB11" s="145" t="n">
        <v>1</v>
      </c>
      <c r="AC11" s="145" t="n">
        <v>1</v>
      </c>
      <c r="AZ11" s="145" t="n">
        <v>1</v>
      </c>
      <c r="BA11" s="145" t="n">
        <f aca="false">IF(AZ11=1,G11,0)</f>
        <v>0</v>
      </c>
      <c r="BB11" s="145" t="n">
        <f aca="false">IF(AZ11=2,G11,0)</f>
        <v>0</v>
      </c>
      <c r="BC11" s="145" t="n">
        <f aca="false">IF(AZ11=3,G11,0)</f>
        <v>0</v>
      </c>
      <c r="BD11" s="145" t="n">
        <f aca="false">IF(AZ11=4,G11,0)</f>
        <v>0</v>
      </c>
      <c r="BE11" s="145" t="n">
        <f aca="false">IF(AZ11=5,G11,0)</f>
        <v>0</v>
      </c>
      <c r="CA11" s="177" t="n">
        <v>1</v>
      </c>
      <c r="CB11" s="177" t="n">
        <v>1</v>
      </c>
      <c r="CZ11" s="145" t="n">
        <v>0.0293299999999874</v>
      </c>
    </row>
    <row collapsed="false" customFormat="false" customHeight="true" hidden="false" ht="12.75" outlineLevel="0" r="12">
      <c r="A12" s="186"/>
      <c r="B12" s="187"/>
      <c r="C12" s="188" t="s">
        <v>89</v>
      </c>
      <c r="D12" s="188"/>
      <c r="E12" s="189" t="n">
        <v>27.888</v>
      </c>
      <c r="F12" s="190"/>
      <c r="G12" s="191"/>
      <c r="H12" s="0"/>
      <c r="I12" s="0"/>
      <c r="L12" s="0"/>
      <c r="M12" s="192" t="s">
        <v>89</v>
      </c>
      <c r="O12" s="170"/>
      <c r="AA12" s="0"/>
      <c r="AB12" s="0"/>
      <c r="AC12" s="0"/>
      <c r="AZ12" s="0"/>
      <c r="BA12" s="0"/>
      <c r="BB12" s="0"/>
      <c r="BC12" s="0"/>
      <c r="BD12" s="0"/>
      <c r="BE12" s="0"/>
      <c r="CA12" s="0"/>
      <c r="CB12" s="0"/>
      <c r="CZ12" s="0"/>
    </row>
    <row collapsed="false" customFormat="false" customHeight="true" hidden="false" ht="12.75" outlineLevel="0" r="13">
      <c r="A13" s="186"/>
      <c r="B13" s="187"/>
      <c r="C13" s="188" t="s">
        <v>90</v>
      </c>
      <c r="D13" s="188"/>
      <c r="E13" s="189" t="n">
        <v>0.8125</v>
      </c>
      <c r="F13" s="190"/>
      <c r="G13" s="191"/>
      <c r="H13" s="0"/>
      <c r="I13" s="0"/>
      <c r="L13" s="0"/>
      <c r="M13" s="192" t="s">
        <v>90</v>
      </c>
      <c r="O13" s="170"/>
      <c r="AA13" s="0"/>
      <c r="AB13" s="0"/>
      <c r="AC13" s="0"/>
      <c r="AZ13" s="0"/>
      <c r="BA13" s="0"/>
      <c r="BB13" s="0"/>
      <c r="BC13" s="0"/>
      <c r="BD13" s="0"/>
      <c r="BE13" s="0"/>
      <c r="CA13" s="0"/>
      <c r="CB13" s="0"/>
      <c r="CZ13" s="0"/>
    </row>
    <row collapsed="false" customFormat="false" customHeight="false" hidden="false" ht="22.5" outlineLevel="0" r="14">
      <c r="A14" s="171" t="n">
        <v>3</v>
      </c>
      <c r="B14" s="172" t="s">
        <v>91</v>
      </c>
      <c r="C14" s="173" t="s">
        <v>92</v>
      </c>
      <c r="D14" s="174" t="s">
        <v>88</v>
      </c>
      <c r="E14" s="175" t="n">
        <v>119.188</v>
      </c>
      <c r="F14" s="175" t="n">
        <v>0</v>
      </c>
      <c r="G14" s="176" t="n">
        <f aca="false">E14*F14</f>
        <v>0</v>
      </c>
      <c r="H14" s="0"/>
      <c r="I14" s="0"/>
      <c r="L14" s="0"/>
      <c r="M14" s="0"/>
      <c r="O14" s="170" t="n">
        <v>2</v>
      </c>
      <c r="AA14" s="145" t="n">
        <v>1</v>
      </c>
      <c r="AB14" s="145" t="n">
        <v>1</v>
      </c>
      <c r="AC14" s="145" t="n">
        <v>1</v>
      </c>
      <c r="AZ14" s="145" t="n">
        <v>1</v>
      </c>
      <c r="BA14" s="145" t="n">
        <f aca="false">IF(AZ14=1,G14,0)</f>
        <v>0</v>
      </c>
      <c r="BB14" s="145" t="n">
        <f aca="false">IF(AZ14=2,G14,0)</f>
        <v>0</v>
      </c>
      <c r="BC14" s="145" t="n">
        <f aca="false">IF(AZ14=3,G14,0)</f>
        <v>0</v>
      </c>
      <c r="BD14" s="145" t="n">
        <f aca="false">IF(AZ14=4,G14,0)</f>
        <v>0</v>
      </c>
      <c r="BE14" s="145" t="n">
        <f aca="false">IF(AZ14=5,G14,0)</f>
        <v>0</v>
      </c>
      <c r="CA14" s="177" t="n">
        <v>1</v>
      </c>
      <c r="CB14" s="177" t="n">
        <v>1</v>
      </c>
      <c r="CZ14" s="145" t="n">
        <v>0.0308699999999931</v>
      </c>
    </row>
    <row collapsed="false" customFormat="false" customHeight="true" hidden="false" ht="12.75" outlineLevel="0" r="15">
      <c r="A15" s="186"/>
      <c r="B15" s="187"/>
      <c r="C15" s="188" t="s">
        <v>93</v>
      </c>
      <c r="D15" s="188"/>
      <c r="E15" s="189" t="n">
        <v>119.188</v>
      </c>
      <c r="F15" s="190"/>
      <c r="G15" s="191"/>
      <c r="H15" s="0"/>
      <c r="I15" s="0"/>
      <c r="L15" s="0"/>
      <c r="M15" s="192" t="s">
        <v>93</v>
      </c>
      <c r="O15" s="170"/>
      <c r="AA15" s="0"/>
      <c r="AB15" s="0"/>
      <c r="AC15" s="0"/>
      <c r="AZ15" s="0"/>
      <c r="BA15" s="0"/>
      <c r="BB15" s="0"/>
      <c r="BC15" s="0"/>
      <c r="BD15" s="0"/>
      <c r="BE15" s="0"/>
      <c r="CA15" s="0"/>
      <c r="CB15" s="0"/>
      <c r="CZ15" s="0"/>
    </row>
    <row collapsed="false" customFormat="false" customHeight="false" hidden="false" ht="22.5" outlineLevel="0" r="16">
      <c r="A16" s="171" t="n">
        <v>4</v>
      </c>
      <c r="B16" s="172" t="s">
        <v>94</v>
      </c>
      <c r="C16" s="173" t="s">
        <v>95</v>
      </c>
      <c r="D16" s="174" t="s">
        <v>88</v>
      </c>
      <c r="E16" s="175" t="n">
        <v>29.81</v>
      </c>
      <c r="F16" s="175" t="n">
        <v>0</v>
      </c>
      <c r="G16" s="176" t="n">
        <f aca="false">E16*F16</f>
        <v>0</v>
      </c>
      <c r="H16" s="0"/>
      <c r="I16" s="0"/>
      <c r="L16" s="0"/>
      <c r="M16" s="0"/>
      <c r="O16" s="170" t="n">
        <v>2</v>
      </c>
      <c r="AA16" s="145" t="n">
        <v>1</v>
      </c>
      <c r="AB16" s="145" t="n">
        <v>1</v>
      </c>
      <c r="AC16" s="145" t="n">
        <v>1</v>
      </c>
      <c r="AZ16" s="145" t="n">
        <v>1</v>
      </c>
      <c r="BA16" s="145" t="n">
        <f aca="false">IF(AZ16=1,G16,0)</f>
        <v>0</v>
      </c>
      <c r="BB16" s="145" t="n">
        <f aca="false">IF(AZ16=2,G16,0)</f>
        <v>0</v>
      </c>
      <c r="BC16" s="145" t="n">
        <f aca="false">IF(AZ16=3,G16,0)</f>
        <v>0</v>
      </c>
      <c r="BD16" s="145" t="n">
        <f aca="false">IF(AZ16=4,G16,0)</f>
        <v>0</v>
      </c>
      <c r="BE16" s="145" t="n">
        <f aca="false">IF(AZ16=5,G16,0)</f>
        <v>0</v>
      </c>
      <c r="CA16" s="177" t="n">
        <v>1</v>
      </c>
      <c r="CB16" s="177" t="n">
        <v>1</v>
      </c>
      <c r="CZ16" s="145" t="n">
        <v>0.0185999999999922</v>
      </c>
    </row>
    <row collapsed="false" customFormat="false" customHeight="true" hidden="false" ht="12.75" outlineLevel="0" r="17">
      <c r="A17" s="186"/>
      <c r="B17" s="187"/>
      <c r="C17" s="188" t="s">
        <v>96</v>
      </c>
      <c r="D17" s="188"/>
      <c r="E17" s="189" t="n">
        <v>13.37</v>
      </c>
      <c r="F17" s="190"/>
      <c r="G17" s="191"/>
      <c r="H17" s="0"/>
      <c r="I17" s="0"/>
      <c r="L17" s="0"/>
      <c r="M17" s="192" t="s">
        <v>96</v>
      </c>
      <c r="O17" s="170"/>
      <c r="AA17" s="0"/>
      <c r="AB17" s="0"/>
      <c r="AC17" s="0"/>
      <c r="AZ17" s="0"/>
      <c r="BA17" s="0"/>
      <c r="BB17" s="0"/>
      <c r="BC17" s="0"/>
      <c r="BD17" s="0"/>
      <c r="BE17" s="0"/>
      <c r="CA17" s="0"/>
      <c r="CB17" s="0"/>
      <c r="CZ17" s="0"/>
    </row>
    <row collapsed="false" customFormat="false" customHeight="true" hidden="false" ht="12.75" outlineLevel="0" r="18">
      <c r="A18" s="186"/>
      <c r="B18" s="187"/>
      <c r="C18" s="188" t="s">
        <v>97</v>
      </c>
      <c r="D18" s="188"/>
      <c r="E18" s="189" t="n">
        <v>13.36</v>
      </c>
      <c r="F18" s="190"/>
      <c r="G18" s="191"/>
      <c r="H18" s="0"/>
      <c r="I18" s="0"/>
      <c r="L18" s="0"/>
      <c r="M18" s="192" t="s">
        <v>97</v>
      </c>
      <c r="O18" s="170"/>
      <c r="AA18" s="0"/>
      <c r="AB18" s="0"/>
      <c r="AC18" s="0"/>
      <c r="AZ18" s="0"/>
      <c r="BA18" s="0"/>
      <c r="BB18" s="0"/>
      <c r="BC18" s="0"/>
      <c r="BD18" s="0"/>
      <c r="BE18" s="0"/>
      <c r="CA18" s="0"/>
      <c r="CB18" s="0"/>
      <c r="CZ18" s="0"/>
    </row>
    <row collapsed="false" customFormat="false" customHeight="true" hidden="false" ht="12.75" outlineLevel="0" r="19">
      <c r="A19" s="186"/>
      <c r="B19" s="187"/>
      <c r="C19" s="188" t="s">
        <v>98</v>
      </c>
      <c r="D19" s="188"/>
      <c r="E19" s="189" t="n">
        <v>3.08</v>
      </c>
      <c r="F19" s="190"/>
      <c r="G19" s="191"/>
      <c r="H19" s="0"/>
      <c r="I19" s="0"/>
      <c r="L19" s="0"/>
      <c r="M19" s="192" t="s">
        <v>98</v>
      </c>
      <c r="O19" s="170"/>
      <c r="AA19" s="0"/>
      <c r="AB19" s="0"/>
      <c r="AC19" s="0"/>
      <c r="AZ19" s="0"/>
      <c r="BA19" s="0"/>
      <c r="BB19" s="0"/>
      <c r="BC19" s="0"/>
      <c r="BD19" s="0"/>
      <c r="BE19" s="0"/>
      <c r="CA19" s="0"/>
      <c r="CB19" s="0"/>
      <c r="CZ19" s="0"/>
    </row>
    <row collapsed="false" customFormat="false" customHeight="false" hidden="false" ht="22.5" outlineLevel="0" r="20">
      <c r="A20" s="171" t="n">
        <v>5</v>
      </c>
      <c r="B20" s="172" t="s">
        <v>99</v>
      </c>
      <c r="C20" s="173" t="s">
        <v>100</v>
      </c>
      <c r="D20" s="174" t="s">
        <v>101</v>
      </c>
      <c r="E20" s="175" t="n">
        <v>0.723</v>
      </c>
      <c r="F20" s="175" t="n">
        <v>0</v>
      </c>
      <c r="G20" s="176" t="n">
        <f aca="false">E20*F20</f>
        <v>0</v>
      </c>
      <c r="H20" s="0"/>
      <c r="I20" s="0"/>
      <c r="L20" s="0"/>
      <c r="M20" s="0"/>
      <c r="O20" s="170" t="n">
        <v>2</v>
      </c>
      <c r="AA20" s="145" t="n">
        <v>12</v>
      </c>
      <c r="AB20" s="145" t="n">
        <v>0</v>
      </c>
      <c r="AC20" s="145" t="n">
        <v>92</v>
      </c>
      <c r="AZ20" s="145" t="n">
        <v>1</v>
      </c>
      <c r="BA20" s="145" t="n">
        <f aca="false">IF(AZ20=1,G20,0)</f>
        <v>0</v>
      </c>
      <c r="BB20" s="145" t="n">
        <f aca="false">IF(AZ20=2,G20,0)</f>
        <v>0</v>
      </c>
      <c r="BC20" s="145" t="n">
        <f aca="false">IF(AZ20=3,G20,0)</f>
        <v>0</v>
      </c>
      <c r="BD20" s="145" t="n">
        <f aca="false">IF(AZ20=4,G20,0)</f>
        <v>0</v>
      </c>
      <c r="BE20" s="145" t="n">
        <f aca="false">IF(AZ20=5,G20,0)</f>
        <v>0</v>
      </c>
      <c r="CA20" s="177" t="n">
        <v>12</v>
      </c>
      <c r="CB20" s="177" t="n">
        <v>0</v>
      </c>
      <c r="CZ20" s="145" t="n">
        <v>0</v>
      </c>
    </row>
    <row collapsed="false" customFormat="false" customHeight="true" hidden="false" ht="12.75" outlineLevel="0" r="21">
      <c r="A21" s="186"/>
      <c r="B21" s="193"/>
      <c r="C21" s="194" t="s">
        <v>102</v>
      </c>
      <c r="D21" s="194"/>
      <c r="E21" s="194"/>
      <c r="F21" s="194"/>
      <c r="G21" s="194"/>
      <c r="H21" s="0"/>
      <c r="I21" s="0"/>
      <c r="L21" s="192" t="s">
        <v>102</v>
      </c>
      <c r="M21" s="0"/>
      <c r="O21" s="170" t="n">
        <v>3</v>
      </c>
      <c r="AA21" s="0"/>
      <c r="AB21" s="0"/>
      <c r="AC21" s="0"/>
      <c r="AZ21" s="0"/>
      <c r="BA21" s="0"/>
      <c r="BB21" s="0"/>
      <c r="BC21" s="0"/>
      <c r="BD21" s="0"/>
      <c r="BE21" s="0"/>
      <c r="CA21" s="0"/>
      <c r="CB21" s="0"/>
      <c r="CZ21" s="0"/>
    </row>
    <row collapsed="false" customFormat="false" customHeight="true" hidden="false" ht="12.75" outlineLevel="0" r="22">
      <c r="A22" s="186"/>
      <c r="B22" s="193"/>
      <c r="C22" s="194" t="s">
        <v>103</v>
      </c>
      <c r="D22" s="194"/>
      <c r="E22" s="194"/>
      <c r="F22" s="194"/>
      <c r="G22" s="194"/>
      <c r="H22" s="0"/>
      <c r="I22" s="0"/>
      <c r="L22" s="192" t="s">
        <v>103</v>
      </c>
      <c r="M22" s="0"/>
      <c r="O22" s="170" t="n">
        <v>3</v>
      </c>
      <c r="AA22" s="0"/>
      <c r="AB22" s="0"/>
      <c r="AC22" s="0"/>
      <c r="AZ22" s="0"/>
      <c r="BA22" s="0"/>
      <c r="BB22" s="0"/>
      <c r="BC22" s="0"/>
      <c r="BD22" s="0"/>
      <c r="BE22" s="0"/>
      <c r="CA22" s="0"/>
      <c r="CB22" s="0"/>
      <c r="CZ22" s="0"/>
    </row>
    <row collapsed="false" customFormat="false" customHeight="false" hidden="false" ht="12.75" outlineLevel="0" r="23">
      <c r="A23" s="178"/>
      <c r="B23" s="179" t="s">
        <v>83</v>
      </c>
      <c r="C23" s="180" t="str">
        <f aca="false">CONCATENATE(B10," ",C10)</f>
        <v>3 Svislé a kompletní konstrukce</v>
      </c>
      <c r="D23" s="181"/>
      <c r="E23" s="182"/>
      <c r="F23" s="183"/>
      <c r="G23" s="184" t="n">
        <f aca="false">SUM(G10:G22)</f>
        <v>0</v>
      </c>
      <c r="H23" s="0"/>
      <c r="I23" s="0"/>
      <c r="L23" s="0"/>
      <c r="M23" s="0"/>
      <c r="O23" s="170" t="n">
        <v>4</v>
      </c>
      <c r="AA23" s="0"/>
      <c r="AB23" s="0"/>
      <c r="AC23" s="0"/>
      <c r="AZ23" s="0"/>
      <c r="BA23" s="185" t="n">
        <f aca="false">SUM(BA10:BA22)</f>
        <v>0</v>
      </c>
      <c r="BB23" s="185" t="n">
        <f aca="false">SUM(BB10:BB22)</f>
        <v>0</v>
      </c>
      <c r="BC23" s="185" t="n">
        <f aca="false">SUM(BC10:BC22)</f>
        <v>0</v>
      </c>
      <c r="BD23" s="185" t="n">
        <f aca="false">SUM(BD10:BD22)</f>
        <v>0</v>
      </c>
      <c r="BE23" s="185" t="n">
        <f aca="false">SUM(BE10:BE22)</f>
        <v>0</v>
      </c>
      <c r="CA23" s="0"/>
      <c r="CB23" s="0"/>
      <c r="CZ23" s="0"/>
    </row>
    <row collapsed="false" customFormat="false" customHeight="false" hidden="false" ht="12.75" outlineLevel="0" r="24">
      <c r="A24" s="163" t="s">
        <v>77</v>
      </c>
      <c r="B24" s="164" t="s">
        <v>104</v>
      </c>
      <c r="C24" s="165" t="s">
        <v>105</v>
      </c>
      <c r="D24" s="166"/>
      <c r="E24" s="167"/>
      <c r="F24" s="167"/>
      <c r="G24" s="168"/>
      <c r="H24" s="169"/>
      <c r="I24" s="169"/>
      <c r="L24" s="0"/>
      <c r="M24" s="0"/>
      <c r="O24" s="170" t="n">
        <v>1</v>
      </c>
      <c r="AA24" s="0"/>
      <c r="AB24" s="0"/>
      <c r="AC24" s="0"/>
      <c r="AZ24" s="0"/>
      <c r="BA24" s="0"/>
      <c r="BB24" s="0"/>
      <c r="BC24" s="0"/>
      <c r="BD24" s="0"/>
      <c r="BE24" s="0"/>
      <c r="CA24" s="0"/>
      <c r="CB24" s="0"/>
      <c r="CZ24" s="0"/>
    </row>
    <row collapsed="false" customFormat="false" customHeight="false" hidden="false" ht="12.75" outlineLevel="0" r="25">
      <c r="A25" s="171" t="n">
        <v>6</v>
      </c>
      <c r="B25" s="172" t="s">
        <v>106</v>
      </c>
      <c r="C25" s="173" t="s">
        <v>107</v>
      </c>
      <c r="D25" s="174" t="s">
        <v>108</v>
      </c>
      <c r="E25" s="175" t="n">
        <v>12</v>
      </c>
      <c r="F25" s="175" t="n">
        <v>0</v>
      </c>
      <c r="G25" s="176" t="n">
        <f aca="false">E25*F25</f>
        <v>0</v>
      </c>
      <c r="H25" s="0"/>
      <c r="I25" s="0"/>
      <c r="L25" s="0"/>
      <c r="M25" s="0"/>
      <c r="O25" s="170" t="n">
        <v>2</v>
      </c>
      <c r="AA25" s="145" t="n">
        <v>1</v>
      </c>
      <c r="AB25" s="145" t="n">
        <v>1</v>
      </c>
      <c r="AC25" s="145" t="n">
        <v>1</v>
      </c>
      <c r="AZ25" s="145" t="n">
        <v>1</v>
      </c>
      <c r="BA25" s="145" t="n">
        <f aca="false">IF(AZ25=1,G25,0)</f>
        <v>0</v>
      </c>
      <c r="BB25" s="145" t="n">
        <f aca="false">IF(AZ25=2,G25,0)</f>
        <v>0</v>
      </c>
      <c r="BC25" s="145" t="n">
        <f aca="false">IF(AZ25=3,G25,0)</f>
        <v>0</v>
      </c>
      <c r="BD25" s="145" t="n">
        <f aca="false">IF(AZ25=4,G25,0)</f>
        <v>0</v>
      </c>
      <c r="BE25" s="145" t="n">
        <f aca="false">IF(AZ25=5,G25,0)</f>
        <v>0</v>
      </c>
      <c r="CA25" s="177" t="n">
        <v>1</v>
      </c>
      <c r="CB25" s="177" t="n">
        <v>1</v>
      </c>
      <c r="CZ25" s="145" t="n">
        <v>0.00237999999999872</v>
      </c>
    </row>
    <row collapsed="false" customFormat="false" customHeight="false" hidden="false" ht="12.75" outlineLevel="0" r="26">
      <c r="A26" s="171" t="n">
        <v>7</v>
      </c>
      <c r="B26" s="172" t="s">
        <v>109</v>
      </c>
      <c r="C26" s="173" t="s">
        <v>110</v>
      </c>
      <c r="D26" s="174" t="s">
        <v>108</v>
      </c>
      <c r="E26" s="175" t="n">
        <v>12.12</v>
      </c>
      <c r="F26" s="175" t="n">
        <v>0</v>
      </c>
      <c r="G26" s="176" t="n">
        <f aca="false">E26*F26</f>
        <v>0</v>
      </c>
      <c r="H26" s="0"/>
      <c r="I26" s="0"/>
      <c r="L26" s="0"/>
      <c r="M26" s="0"/>
      <c r="O26" s="170" t="n">
        <v>2</v>
      </c>
      <c r="AA26" s="145" t="n">
        <v>3</v>
      </c>
      <c r="AB26" s="145" t="n">
        <v>1</v>
      </c>
      <c r="AC26" s="145" t="n">
        <v>59341746</v>
      </c>
      <c r="AZ26" s="145" t="n">
        <v>1</v>
      </c>
      <c r="BA26" s="145" t="n">
        <f aca="false">IF(AZ26=1,G26,0)</f>
        <v>0</v>
      </c>
      <c r="BB26" s="145" t="n">
        <f aca="false">IF(AZ26=2,G26,0)</f>
        <v>0</v>
      </c>
      <c r="BC26" s="145" t="n">
        <f aca="false">IF(AZ26=3,G26,0)</f>
        <v>0</v>
      </c>
      <c r="BD26" s="145" t="n">
        <f aca="false">IF(AZ26=4,G26,0)</f>
        <v>0</v>
      </c>
      <c r="BE26" s="145" t="n">
        <f aca="false">IF(AZ26=5,G26,0)</f>
        <v>0</v>
      </c>
      <c r="CA26" s="177" t="n">
        <v>3</v>
      </c>
      <c r="CB26" s="177" t="n">
        <v>1</v>
      </c>
      <c r="CZ26" s="145" t="n">
        <v>0.0539999999999736</v>
      </c>
    </row>
    <row collapsed="false" customFormat="false" customHeight="false" hidden="false" ht="12.75" outlineLevel="0" r="27">
      <c r="A27" s="178"/>
      <c r="B27" s="179" t="s">
        <v>83</v>
      </c>
      <c r="C27" s="180" t="str">
        <f aca="false">CONCATENATE(B24," ",C24)</f>
        <v>4 Vodorovné konstrukce</v>
      </c>
      <c r="D27" s="181"/>
      <c r="E27" s="182"/>
      <c r="F27" s="183"/>
      <c r="G27" s="184" t="n">
        <f aca="false">SUM(G24:G26)</f>
        <v>0</v>
      </c>
      <c r="H27" s="0"/>
      <c r="I27" s="0"/>
      <c r="L27" s="0"/>
      <c r="M27" s="0"/>
      <c r="O27" s="170" t="n">
        <v>4</v>
      </c>
      <c r="AA27" s="0"/>
      <c r="AB27" s="0"/>
      <c r="AC27" s="0"/>
      <c r="AZ27" s="0"/>
      <c r="BA27" s="185" t="n">
        <f aca="false">SUM(BA24:BA26)</f>
        <v>0</v>
      </c>
      <c r="BB27" s="185" t="n">
        <f aca="false">SUM(BB24:BB26)</f>
        <v>0</v>
      </c>
      <c r="BC27" s="185" t="n">
        <f aca="false">SUM(BC24:BC26)</f>
        <v>0</v>
      </c>
      <c r="BD27" s="185" t="n">
        <f aca="false">SUM(BD24:BD26)</f>
        <v>0</v>
      </c>
      <c r="BE27" s="185" t="n">
        <f aca="false">SUM(BE24:BE26)</f>
        <v>0</v>
      </c>
      <c r="CA27" s="0"/>
      <c r="CB27" s="0"/>
      <c r="CZ27" s="0"/>
    </row>
    <row collapsed="false" customFormat="false" customHeight="false" hidden="false" ht="12.75" outlineLevel="0" r="28">
      <c r="A28" s="163" t="s">
        <v>77</v>
      </c>
      <c r="B28" s="164" t="s">
        <v>111</v>
      </c>
      <c r="C28" s="165" t="s">
        <v>112</v>
      </c>
      <c r="D28" s="166"/>
      <c r="E28" s="167"/>
      <c r="F28" s="167"/>
      <c r="G28" s="168"/>
      <c r="H28" s="169"/>
      <c r="I28" s="169"/>
      <c r="L28" s="0"/>
      <c r="M28" s="0"/>
      <c r="O28" s="170" t="n">
        <v>1</v>
      </c>
      <c r="AA28" s="0"/>
      <c r="AB28" s="0"/>
      <c r="AC28" s="0"/>
      <c r="AZ28" s="0"/>
      <c r="BA28" s="0"/>
      <c r="BB28" s="0"/>
      <c r="BC28" s="0"/>
      <c r="BD28" s="0"/>
      <c r="BE28" s="0"/>
      <c r="CA28" s="0"/>
      <c r="CB28" s="0"/>
      <c r="CZ28" s="0"/>
    </row>
    <row collapsed="false" customFormat="false" customHeight="false" hidden="false" ht="12.75" outlineLevel="0" r="29">
      <c r="A29" s="171" t="n">
        <v>8</v>
      </c>
      <c r="B29" s="172" t="s">
        <v>113</v>
      </c>
      <c r="C29" s="173" t="s">
        <v>114</v>
      </c>
      <c r="D29" s="174" t="s">
        <v>88</v>
      </c>
      <c r="E29" s="175" t="n">
        <v>105.384</v>
      </c>
      <c r="F29" s="175" t="n">
        <v>0</v>
      </c>
      <c r="G29" s="176" t="n">
        <f aca="false">E29*F29</f>
        <v>0</v>
      </c>
      <c r="H29" s="0"/>
      <c r="I29" s="0"/>
      <c r="L29" s="0"/>
      <c r="M29" s="0"/>
      <c r="O29" s="170" t="n">
        <v>2</v>
      </c>
      <c r="AA29" s="145" t="n">
        <v>1</v>
      </c>
      <c r="AB29" s="145" t="n">
        <v>1</v>
      </c>
      <c r="AC29" s="145" t="n">
        <v>1</v>
      </c>
      <c r="AZ29" s="145" t="n">
        <v>1</v>
      </c>
      <c r="BA29" s="145" t="n">
        <f aca="false">IF(AZ29=1,G29,0)</f>
        <v>0</v>
      </c>
      <c r="BB29" s="145" t="n">
        <f aca="false">IF(AZ29=2,G29,0)</f>
        <v>0</v>
      </c>
      <c r="BC29" s="145" t="n">
        <f aca="false">IF(AZ29=3,G29,0)</f>
        <v>0</v>
      </c>
      <c r="BD29" s="145" t="n">
        <f aca="false">IF(AZ29=4,G29,0)</f>
        <v>0</v>
      </c>
      <c r="BE29" s="145" t="n">
        <f aca="false">IF(AZ29=5,G29,0)</f>
        <v>0</v>
      </c>
      <c r="CA29" s="177" t="n">
        <v>1</v>
      </c>
      <c r="CB29" s="177" t="n">
        <v>1</v>
      </c>
      <c r="CZ29" s="145" t="n">
        <v>0.0476600000000076</v>
      </c>
    </row>
    <row collapsed="false" customFormat="false" customHeight="true" hidden="false" ht="12.75" outlineLevel="0" r="30">
      <c r="A30" s="186"/>
      <c r="B30" s="187"/>
      <c r="C30" s="188" t="s">
        <v>115</v>
      </c>
      <c r="D30" s="188"/>
      <c r="E30" s="189" t="n">
        <v>124.66</v>
      </c>
      <c r="F30" s="190"/>
      <c r="G30" s="191"/>
      <c r="H30" s="0"/>
      <c r="I30" s="0"/>
      <c r="L30" s="0"/>
      <c r="M30" s="192" t="s">
        <v>115</v>
      </c>
      <c r="O30" s="170"/>
      <c r="AA30" s="0"/>
      <c r="AB30" s="0"/>
      <c r="AC30" s="0"/>
      <c r="AZ30" s="0"/>
      <c r="BA30" s="0"/>
      <c r="BB30" s="0"/>
      <c r="BC30" s="0"/>
      <c r="BD30" s="0"/>
      <c r="BE30" s="0"/>
      <c r="CA30" s="0"/>
      <c r="CB30" s="0"/>
      <c r="CZ30" s="0"/>
    </row>
    <row collapsed="false" customFormat="false" customHeight="true" hidden="false" ht="12.75" outlineLevel="0" r="31">
      <c r="A31" s="186"/>
      <c r="B31" s="187"/>
      <c r="C31" s="188" t="s">
        <v>116</v>
      </c>
      <c r="D31" s="188"/>
      <c r="E31" s="189" t="n">
        <v>5.88</v>
      </c>
      <c r="F31" s="190"/>
      <c r="G31" s="191"/>
      <c r="H31" s="0"/>
      <c r="I31" s="0"/>
      <c r="L31" s="0"/>
      <c r="M31" s="192" t="s">
        <v>116</v>
      </c>
      <c r="O31" s="170"/>
      <c r="AA31" s="0"/>
      <c r="AB31" s="0"/>
      <c r="AC31" s="0"/>
      <c r="AZ31" s="0"/>
      <c r="BA31" s="0"/>
      <c r="BB31" s="0"/>
      <c r="BC31" s="0"/>
      <c r="BD31" s="0"/>
      <c r="BE31" s="0"/>
      <c r="CA31" s="0"/>
      <c r="CB31" s="0"/>
      <c r="CZ31" s="0"/>
    </row>
    <row collapsed="false" customFormat="false" customHeight="true" hidden="false" ht="12.75" outlineLevel="0" r="32">
      <c r="A32" s="186"/>
      <c r="B32" s="187"/>
      <c r="C32" s="188" t="s">
        <v>117</v>
      </c>
      <c r="D32" s="188"/>
      <c r="E32" s="189" t="n">
        <v>-6.676</v>
      </c>
      <c r="F32" s="190"/>
      <c r="G32" s="191"/>
      <c r="H32" s="0"/>
      <c r="I32" s="0"/>
      <c r="L32" s="0"/>
      <c r="M32" s="192" t="s">
        <v>117</v>
      </c>
      <c r="O32" s="170"/>
      <c r="AA32" s="0"/>
      <c r="AB32" s="0"/>
      <c r="AC32" s="0"/>
      <c r="AZ32" s="0"/>
      <c r="BA32" s="0"/>
      <c r="BB32" s="0"/>
      <c r="BC32" s="0"/>
      <c r="BD32" s="0"/>
      <c r="BE32" s="0"/>
      <c r="CA32" s="0"/>
      <c r="CB32" s="0"/>
      <c r="CZ32" s="0"/>
    </row>
    <row collapsed="false" customFormat="false" customHeight="true" hidden="false" ht="12.75" outlineLevel="0" r="33">
      <c r="A33" s="186"/>
      <c r="B33" s="187"/>
      <c r="C33" s="188" t="s">
        <v>118</v>
      </c>
      <c r="D33" s="188"/>
      <c r="E33" s="189" t="n">
        <v>-18.48</v>
      </c>
      <c r="F33" s="190"/>
      <c r="G33" s="191"/>
      <c r="H33" s="0"/>
      <c r="I33" s="0"/>
      <c r="L33" s="0"/>
      <c r="M33" s="192" t="s">
        <v>118</v>
      </c>
      <c r="O33" s="170"/>
      <c r="AA33" s="0"/>
      <c r="AB33" s="0"/>
      <c r="AC33" s="0"/>
      <c r="AZ33" s="0"/>
      <c r="BA33" s="0"/>
      <c r="BB33" s="0"/>
      <c r="BC33" s="0"/>
      <c r="BD33" s="0"/>
      <c r="BE33" s="0"/>
      <c r="CA33" s="0"/>
      <c r="CB33" s="0"/>
      <c r="CZ33" s="0"/>
    </row>
    <row collapsed="false" customFormat="false" customHeight="false" hidden="false" ht="12.75" outlineLevel="0" r="34">
      <c r="A34" s="171" t="n">
        <v>9</v>
      </c>
      <c r="B34" s="172" t="s">
        <v>119</v>
      </c>
      <c r="C34" s="173" t="s">
        <v>120</v>
      </c>
      <c r="D34" s="174" t="s">
        <v>88</v>
      </c>
      <c r="E34" s="175" t="n">
        <v>19.32</v>
      </c>
      <c r="F34" s="175" t="n">
        <v>0</v>
      </c>
      <c r="G34" s="176" t="n">
        <f aca="false">E34*F34</f>
        <v>0</v>
      </c>
      <c r="H34" s="0"/>
      <c r="I34" s="0"/>
      <c r="L34" s="0"/>
      <c r="M34" s="0"/>
      <c r="O34" s="170" t="n">
        <v>2</v>
      </c>
      <c r="AA34" s="145" t="n">
        <v>1</v>
      </c>
      <c r="AB34" s="145" t="n">
        <v>1</v>
      </c>
      <c r="AC34" s="145" t="n">
        <v>1</v>
      </c>
      <c r="AZ34" s="145" t="n">
        <v>1</v>
      </c>
      <c r="BA34" s="145" t="n">
        <f aca="false">IF(AZ34=1,G34,0)</f>
        <v>0</v>
      </c>
      <c r="BB34" s="145" t="n">
        <f aca="false">IF(AZ34=2,G34,0)</f>
        <v>0</v>
      </c>
      <c r="BC34" s="145" t="n">
        <f aca="false">IF(AZ34=3,G34,0)</f>
        <v>0</v>
      </c>
      <c r="BD34" s="145" t="n">
        <f aca="false">IF(AZ34=4,G34,0)</f>
        <v>0</v>
      </c>
      <c r="BE34" s="145" t="n">
        <f aca="false">IF(AZ34=5,G34,0)</f>
        <v>0</v>
      </c>
      <c r="CA34" s="177" t="n">
        <v>1</v>
      </c>
      <c r="CB34" s="177" t="n">
        <v>1</v>
      </c>
      <c r="CZ34" s="145" t="n">
        <v>0.040869999999984</v>
      </c>
    </row>
    <row collapsed="false" customFormat="false" customHeight="true" hidden="false" ht="12.75" outlineLevel="0" r="35">
      <c r="A35" s="186"/>
      <c r="B35" s="187"/>
      <c r="C35" s="188" t="s">
        <v>121</v>
      </c>
      <c r="D35" s="188"/>
      <c r="E35" s="189" t="n">
        <v>21.84</v>
      </c>
      <c r="F35" s="190"/>
      <c r="G35" s="191"/>
      <c r="H35" s="0"/>
      <c r="I35" s="0"/>
      <c r="L35" s="0"/>
      <c r="M35" s="192" t="s">
        <v>121</v>
      </c>
      <c r="O35" s="170"/>
      <c r="AA35" s="0"/>
      <c r="AB35" s="0"/>
      <c r="AC35" s="0"/>
      <c r="AZ35" s="0"/>
      <c r="BA35" s="0"/>
      <c r="BB35" s="0"/>
      <c r="BC35" s="0"/>
      <c r="BD35" s="0"/>
      <c r="BE35" s="0"/>
      <c r="CA35" s="0"/>
      <c r="CB35" s="0"/>
      <c r="CZ35" s="0"/>
    </row>
    <row collapsed="false" customFormat="false" customHeight="true" hidden="false" ht="12.75" outlineLevel="0" r="36">
      <c r="A36" s="186"/>
      <c r="B36" s="187"/>
      <c r="C36" s="188" t="s">
        <v>122</v>
      </c>
      <c r="D36" s="188"/>
      <c r="E36" s="189" t="n">
        <v>-2.52</v>
      </c>
      <c r="F36" s="190"/>
      <c r="G36" s="191"/>
      <c r="H36" s="0"/>
      <c r="I36" s="0"/>
      <c r="L36" s="0"/>
      <c r="M36" s="192" t="s">
        <v>122</v>
      </c>
      <c r="O36" s="170"/>
      <c r="AA36" s="0"/>
      <c r="AB36" s="0"/>
      <c r="AC36" s="0"/>
      <c r="AZ36" s="0"/>
      <c r="BA36" s="0"/>
      <c r="BB36" s="0"/>
      <c r="BC36" s="0"/>
      <c r="BD36" s="0"/>
      <c r="BE36" s="0"/>
      <c r="CA36" s="0"/>
      <c r="CB36" s="0"/>
      <c r="CZ36" s="0"/>
    </row>
    <row collapsed="false" customFormat="false" customHeight="false" hidden="false" ht="12.75" outlineLevel="0" r="37">
      <c r="A37" s="171" t="n">
        <v>10</v>
      </c>
      <c r="B37" s="172" t="s">
        <v>123</v>
      </c>
      <c r="C37" s="173" t="s">
        <v>124</v>
      </c>
      <c r="D37" s="174" t="s">
        <v>101</v>
      </c>
      <c r="E37" s="175" t="n">
        <v>0.3</v>
      </c>
      <c r="F37" s="175" t="n">
        <v>0</v>
      </c>
      <c r="G37" s="176" t="n">
        <f aca="false">E37*F37</f>
        <v>0</v>
      </c>
      <c r="H37" s="0"/>
      <c r="I37" s="0"/>
      <c r="L37" s="0"/>
      <c r="M37" s="0"/>
      <c r="O37" s="170" t="n">
        <v>2</v>
      </c>
      <c r="AA37" s="145" t="n">
        <v>1</v>
      </c>
      <c r="AB37" s="145" t="n">
        <v>1</v>
      </c>
      <c r="AC37" s="145" t="n">
        <v>1</v>
      </c>
      <c r="AZ37" s="145" t="n">
        <v>1</v>
      </c>
      <c r="BA37" s="145" t="n">
        <f aca="false">IF(AZ37=1,G37,0)</f>
        <v>0</v>
      </c>
      <c r="BB37" s="145" t="n">
        <f aca="false">IF(AZ37=2,G37,0)</f>
        <v>0</v>
      </c>
      <c r="BC37" s="145" t="n">
        <f aca="false">IF(AZ37=3,G37,0)</f>
        <v>0</v>
      </c>
      <c r="BD37" s="145" t="n">
        <f aca="false">IF(AZ37=4,G37,0)</f>
        <v>0</v>
      </c>
      <c r="BE37" s="145" t="n">
        <f aca="false">IF(AZ37=5,G37,0)</f>
        <v>0</v>
      </c>
      <c r="CA37" s="177" t="n">
        <v>1</v>
      </c>
      <c r="CB37" s="177" t="n">
        <v>1</v>
      </c>
      <c r="CZ37" s="145" t="n">
        <v>2.42197999999917</v>
      </c>
    </row>
    <row collapsed="false" customFormat="false" customHeight="true" hidden="false" ht="12.75" outlineLevel="0" r="38">
      <c r="A38" s="186"/>
      <c r="B38" s="187"/>
      <c r="C38" s="188" t="s">
        <v>125</v>
      </c>
      <c r="D38" s="188"/>
      <c r="E38" s="189" t="n">
        <v>0.3</v>
      </c>
      <c r="F38" s="190"/>
      <c r="G38" s="191"/>
      <c r="H38" s="0"/>
      <c r="I38" s="0"/>
      <c r="L38" s="0"/>
      <c r="M38" s="192" t="s">
        <v>125</v>
      </c>
      <c r="O38" s="170"/>
      <c r="AA38" s="0"/>
      <c r="AB38" s="0"/>
      <c r="AC38" s="0"/>
      <c r="AZ38" s="0"/>
      <c r="BA38" s="0"/>
      <c r="BB38" s="0"/>
      <c r="BC38" s="0"/>
      <c r="BD38" s="0"/>
      <c r="BE38" s="0"/>
      <c r="CA38" s="0"/>
      <c r="CB38" s="0"/>
      <c r="CZ38" s="0"/>
    </row>
    <row collapsed="false" customFormat="false" customHeight="false" hidden="false" ht="12.75" outlineLevel="0" r="39">
      <c r="A39" s="171" t="n">
        <v>11</v>
      </c>
      <c r="B39" s="172" t="s">
        <v>126</v>
      </c>
      <c r="C39" s="173" t="s">
        <v>127</v>
      </c>
      <c r="D39" s="174" t="s">
        <v>101</v>
      </c>
      <c r="E39" s="175" t="n">
        <v>0.6</v>
      </c>
      <c r="F39" s="175" t="n">
        <v>0</v>
      </c>
      <c r="G39" s="176" t="n">
        <f aca="false">E39*F39</f>
        <v>0</v>
      </c>
      <c r="H39" s="0"/>
      <c r="I39" s="0"/>
      <c r="L39" s="0"/>
      <c r="M39" s="0"/>
      <c r="O39" s="170" t="n">
        <v>2</v>
      </c>
      <c r="AA39" s="145" t="n">
        <v>1</v>
      </c>
      <c r="AB39" s="145" t="n">
        <v>1</v>
      </c>
      <c r="AC39" s="145" t="n">
        <v>1</v>
      </c>
      <c r="AZ39" s="145" t="n">
        <v>1</v>
      </c>
      <c r="BA39" s="145" t="n">
        <f aca="false">IF(AZ39=1,G39,0)</f>
        <v>0</v>
      </c>
      <c r="BB39" s="145" t="n">
        <f aca="false">IF(AZ39=2,G39,0)</f>
        <v>0</v>
      </c>
      <c r="BC39" s="145" t="n">
        <f aca="false">IF(AZ39=3,G39,0)</f>
        <v>0</v>
      </c>
      <c r="BD39" s="145" t="n">
        <f aca="false">IF(AZ39=4,G39,0)</f>
        <v>0</v>
      </c>
      <c r="BE39" s="145" t="n">
        <f aca="false">IF(AZ39=5,G39,0)</f>
        <v>0</v>
      </c>
      <c r="CA39" s="177" t="n">
        <v>1</v>
      </c>
      <c r="CB39" s="177" t="n">
        <v>1</v>
      </c>
      <c r="CZ39" s="145" t="n">
        <v>2.52500000000146</v>
      </c>
    </row>
    <row collapsed="false" customFormat="false" customHeight="true" hidden="false" ht="12.75" outlineLevel="0" r="40">
      <c r="A40" s="186"/>
      <c r="B40" s="187"/>
      <c r="C40" s="188" t="s">
        <v>128</v>
      </c>
      <c r="D40" s="188"/>
      <c r="E40" s="189" t="n">
        <v>0.6</v>
      </c>
      <c r="F40" s="190"/>
      <c r="G40" s="191"/>
      <c r="H40" s="0"/>
      <c r="I40" s="0"/>
      <c r="L40" s="0"/>
      <c r="M40" s="192" t="s">
        <v>128</v>
      </c>
      <c r="O40" s="170"/>
      <c r="AA40" s="0"/>
      <c r="AB40" s="0"/>
      <c r="AC40" s="0"/>
      <c r="AZ40" s="0"/>
      <c r="BA40" s="0"/>
      <c r="BB40" s="0"/>
      <c r="BC40" s="0"/>
      <c r="BD40" s="0"/>
      <c r="BE40" s="0"/>
      <c r="CA40" s="0"/>
      <c r="CB40" s="0"/>
      <c r="CZ40" s="0"/>
    </row>
    <row collapsed="false" customFormat="false" customHeight="false" hidden="false" ht="12.75" outlineLevel="0" r="41">
      <c r="A41" s="171" t="n">
        <v>12</v>
      </c>
      <c r="B41" s="172" t="s">
        <v>129</v>
      </c>
      <c r="C41" s="173" t="s">
        <v>130</v>
      </c>
      <c r="D41" s="174" t="s">
        <v>101</v>
      </c>
      <c r="E41" s="175" t="n">
        <v>0.3</v>
      </c>
      <c r="F41" s="175" t="n">
        <v>0</v>
      </c>
      <c r="G41" s="176" t="n">
        <f aca="false">E41*F41</f>
        <v>0</v>
      </c>
      <c r="H41" s="0"/>
      <c r="I41" s="0"/>
      <c r="L41" s="0"/>
      <c r="M41" s="0"/>
      <c r="O41" s="170" t="n">
        <v>2</v>
      </c>
      <c r="AA41" s="145" t="n">
        <v>1</v>
      </c>
      <c r="AB41" s="145" t="n">
        <v>1</v>
      </c>
      <c r="AC41" s="145" t="n">
        <v>1</v>
      </c>
      <c r="AZ41" s="145" t="n">
        <v>1</v>
      </c>
      <c r="BA41" s="145" t="n">
        <f aca="false">IF(AZ41=1,G41,0)</f>
        <v>0</v>
      </c>
      <c r="BB41" s="145" t="n">
        <f aca="false">IF(AZ41=2,G41,0)</f>
        <v>0</v>
      </c>
      <c r="BC41" s="145" t="n">
        <f aca="false">IF(AZ41=3,G41,0)</f>
        <v>0</v>
      </c>
      <c r="BD41" s="145" t="n">
        <f aca="false">IF(AZ41=4,G41,0)</f>
        <v>0</v>
      </c>
      <c r="BE41" s="145" t="n">
        <f aca="false">IF(AZ41=5,G41,0)</f>
        <v>0</v>
      </c>
      <c r="CA41" s="177" t="n">
        <v>1</v>
      </c>
      <c r="CB41" s="177" t="n">
        <v>1</v>
      </c>
      <c r="CZ41" s="145" t="n">
        <v>0.0400000000000205</v>
      </c>
    </row>
    <row collapsed="false" customFormat="false" customHeight="false" hidden="false" ht="12.75" outlineLevel="0" r="42">
      <c r="A42" s="171" t="n">
        <v>13</v>
      </c>
      <c r="B42" s="172" t="s">
        <v>131</v>
      </c>
      <c r="C42" s="173" t="s">
        <v>132</v>
      </c>
      <c r="D42" s="174" t="s">
        <v>101</v>
      </c>
      <c r="E42" s="175" t="n">
        <v>0.3</v>
      </c>
      <c r="F42" s="175" t="n">
        <v>0</v>
      </c>
      <c r="G42" s="176" t="n">
        <f aca="false">E42*F42</f>
        <v>0</v>
      </c>
      <c r="H42" s="0"/>
      <c r="I42" s="0"/>
      <c r="L42" s="0"/>
      <c r="M42" s="0"/>
      <c r="O42" s="170" t="n">
        <v>2</v>
      </c>
      <c r="AA42" s="145" t="n">
        <v>1</v>
      </c>
      <c r="AB42" s="145" t="n">
        <v>1</v>
      </c>
      <c r="AC42" s="145" t="n">
        <v>1</v>
      </c>
      <c r="AZ42" s="145" t="n">
        <v>1</v>
      </c>
      <c r="BA42" s="145" t="n">
        <f aca="false">IF(AZ42=1,G42,0)</f>
        <v>0</v>
      </c>
      <c r="BB42" s="145" t="n">
        <f aca="false">IF(AZ42=2,G42,0)</f>
        <v>0</v>
      </c>
      <c r="BC42" s="145" t="n">
        <f aca="false">IF(AZ42=3,G42,0)</f>
        <v>0</v>
      </c>
      <c r="BD42" s="145" t="n">
        <f aca="false">IF(AZ42=4,G42,0)</f>
        <v>0</v>
      </c>
      <c r="BE42" s="145" t="n">
        <f aca="false">IF(AZ42=5,G42,0)</f>
        <v>0</v>
      </c>
      <c r="CA42" s="177" t="n">
        <v>1</v>
      </c>
      <c r="CB42" s="177" t="n">
        <v>1</v>
      </c>
      <c r="CZ42" s="145" t="n">
        <v>0</v>
      </c>
    </row>
    <row collapsed="false" customFormat="false" customHeight="false" hidden="false" ht="22.5" outlineLevel="0" r="43">
      <c r="A43" s="171" t="n">
        <v>14</v>
      </c>
      <c r="B43" s="172" t="s">
        <v>133</v>
      </c>
      <c r="C43" s="173" t="s">
        <v>134</v>
      </c>
      <c r="D43" s="174" t="s">
        <v>135</v>
      </c>
      <c r="E43" s="175" t="n">
        <v>0.0228</v>
      </c>
      <c r="F43" s="175" t="n">
        <v>0</v>
      </c>
      <c r="G43" s="176" t="n">
        <f aca="false">E43*F43</f>
        <v>0</v>
      </c>
      <c r="H43" s="0"/>
      <c r="I43" s="0"/>
      <c r="L43" s="0"/>
      <c r="M43" s="0"/>
      <c r="O43" s="170" t="n">
        <v>2</v>
      </c>
      <c r="AA43" s="145" t="n">
        <v>1</v>
      </c>
      <c r="AB43" s="145" t="n">
        <v>1</v>
      </c>
      <c r="AC43" s="145" t="n">
        <v>1</v>
      </c>
      <c r="AZ43" s="145" t="n">
        <v>1</v>
      </c>
      <c r="BA43" s="145" t="n">
        <f aca="false">IF(AZ43=1,G43,0)</f>
        <v>0</v>
      </c>
      <c r="BB43" s="145" t="n">
        <f aca="false">IF(AZ43=2,G43,0)</f>
        <v>0</v>
      </c>
      <c r="BC43" s="145" t="n">
        <f aca="false">IF(AZ43=3,G43,0)</f>
        <v>0</v>
      </c>
      <c r="BD43" s="145" t="n">
        <f aca="false">IF(AZ43=4,G43,0)</f>
        <v>0</v>
      </c>
      <c r="BE43" s="145" t="n">
        <f aca="false">IF(AZ43=5,G43,0)</f>
        <v>0</v>
      </c>
      <c r="CA43" s="177" t="n">
        <v>1</v>
      </c>
      <c r="CB43" s="177" t="n">
        <v>1</v>
      </c>
      <c r="CZ43" s="145" t="n">
        <v>1.06624999999985</v>
      </c>
    </row>
    <row collapsed="false" customFormat="false" customHeight="true" hidden="false" ht="12.75" outlineLevel="0" r="44">
      <c r="A44" s="186"/>
      <c r="B44" s="187"/>
      <c r="C44" s="188" t="s">
        <v>136</v>
      </c>
      <c r="D44" s="188"/>
      <c r="E44" s="189" t="n">
        <v>0.0228</v>
      </c>
      <c r="F44" s="190"/>
      <c r="G44" s="191"/>
      <c r="H44" s="0"/>
      <c r="I44" s="0"/>
      <c r="L44" s="0"/>
      <c r="M44" s="192" t="s">
        <v>136</v>
      </c>
      <c r="O44" s="170"/>
      <c r="AA44" s="0"/>
      <c r="AB44" s="0"/>
      <c r="AC44" s="0"/>
      <c r="AZ44" s="0"/>
      <c r="BA44" s="0"/>
      <c r="BB44" s="0"/>
      <c r="BC44" s="0"/>
      <c r="BD44" s="0"/>
      <c r="BE44" s="0"/>
      <c r="CA44" s="0"/>
      <c r="CB44" s="0"/>
      <c r="CZ44" s="0"/>
    </row>
    <row collapsed="false" customFormat="false" customHeight="false" hidden="false" ht="12.85" outlineLevel="0" r="45">
      <c r="A45" s="171" t="n">
        <v>15</v>
      </c>
      <c r="B45" s="172" t="s">
        <v>137</v>
      </c>
      <c r="C45" s="173" t="s">
        <v>138</v>
      </c>
      <c r="D45" s="174" t="s">
        <v>88</v>
      </c>
      <c r="E45" s="175" t="n">
        <v>7.32</v>
      </c>
      <c r="F45" s="175" t="n">
        <v>0</v>
      </c>
      <c r="G45" s="176" t="n">
        <f aca="false">E45*F45</f>
        <v>0</v>
      </c>
      <c r="H45" s="0"/>
      <c r="I45" s="0"/>
      <c r="L45" s="0"/>
      <c r="M45" s="0"/>
      <c r="O45" s="170" t="n">
        <v>2</v>
      </c>
      <c r="AA45" s="145" t="n">
        <v>12</v>
      </c>
      <c r="AB45" s="145" t="n">
        <v>0</v>
      </c>
      <c r="AC45" s="145" t="n">
        <v>64</v>
      </c>
      <c r="AZ45" s="145" t="n">
        <v>1</v>
      </c>
      <c r="BA45" s="145" t="n">
        <f aca="false">IF(AZ45=1,G45,0)</f>
        <v>0</v>
      </c>
      <c r="BB45" s="145" t="n">
        <f aca="false">IF(AZ45=2,G45,0)</f>
        <v>0</v>
      </c>
      <c r="BC45" s="145" t="n">
        <f aca="false">IF(AZ45=3,G45,0)</f>
        <v>0</v>
      </c>
      <c r="BD45" s="145" t="n">
        <f aca="false">IF(AZ45=4,G45,0)</f>
        <v>0</v>
      </c>
      <c r="BE45" s="145" t="n">
        <f aca="false">IF(AZ45=5,G45,0)</f>
        <v>0</v>
      </c>
      <c r="CA45" s="177" t="n">
        <v>12</v>
      </c>
      <c r="CB45" s="177" t="n">
        <v>0</v>
      </c>
      <c r="CZ45" s="145" t="n">
        <v>0</v>
      </c>
    </row>
    <row collapsed="false" customFormat="false" customHeight="false" hidden="false" ht="12.75" outlineLevel="0" r="46">
      <c r="A46" s="171" t="n">
        <v>16</v>
      </c>
      <c r="B46" s="172" t="s">
        <v>139</v>
      </c>
      <c r="C46" s="173" t="s">
        <v>140</v>
      </c>
      <c r="D46" s="174" t="s">
        <v>101</v>
      </c>
      <c r="E46" s="175" t="n">
        <v>0.18</v>
      </c>
      <c r="F46" s="175" t="n">
        <v>0</v>
      </c>
      <c r="G46" s="176" t="n">
        <f aca="false">E46*F46</f>
        <v>0</v>
      </c>
      <c r="H46" s="0"/>
      <c r="I46" s="0"/>
      <c r="L46" s="0"/>
      <c r="M46" s="0"/>
      <c r="O46" s="170" t="n">
        <v>2</v>
      </c>
      <c r="AA46" s="145" t="n">
        <v>12</v>
      </c>
      <c r="AB46" s="145" t="n">
        <v>0</v>
      </c>
      <c r="AC46" s="145" t="n">
        <v>93</v>
      </c>
      <c r="AZ46" s="145" t="n">
        <v>1</v>
      </c>
      <c r="BA46" s="145" t="n">
        <f aca="false">IF(AZ46=1,G46,0)</f>
        <v>0</v>
      </c>
      <c r="BB46" s="145" t="n">
        <f aca="false">IF(AZ46=2,G46,0)</f>
        <v>0</v>
      </c>
      <c r="BC46" s="145" t="n">
        <f aca="false">IF(AZ46=3,G46,0)</f>
        <v>0</v>
      </c>
      <c r="BD46" s="145" t="n">
        <f aca="false">IF(AZ46=4,G46,0)</f>
        <v>0</v>
      </c>
      <c r="BE46" s="145" t="n">
        <f aca="false">IF(AZ46=5,G46,0)</f>
        <v>0</v>
      </c>
      <c r="CA46" s="177" t="n">
        <v>12</v>
      </c>
      <c r="CB46" s="177" t="n">
        <v>0</v>
      </c>
      <c r="CZ46" s="145" t="n">
        <v>0</v>
      </c>
    </row>
    <row collapsed="false" customFormat="false" customHeight="true" hidden="false" ht="12.75" outlineLevel="0" r="47">
      <c r="A47" s="186"/>
      <c r="B47" s="187"/>
      <c r="C47" s="188" t="s">
        <v>141</v>
      </c>
      <c r="D47" s="188"/>
      <c r="E47" s="189" t="n">
        <v>0.18</v>
      </c>
      <c r="F47" s="190"/>
      <c r="G47" s="191"/>
      <c r="H47" s="0"/>
      <c r="I47" s="0"/>
      <c r="L47" s="0"/>
      <c r="M47" s="192" t="s">
        <v>141</v>
      </c>
      <c r="O47" s="170"/>
      <c r="AA47" s="0"/>
      <c r="AB47" s="0"/>
      <c r="AC47" s="0"/>
      <c r="AZ47" s="0"/>
      <c r="BA47" s="0"/>
      <c r="BB47" s="0"/>
      <c r="BC47" s="0"/>
      <c r="BD47" s="0"/>
      <c r="BE47" s="0"/>
      <c r="CA47" s="0"/>
      <c r="CB47" s="0"/>
      <c r="CZ47" s="0"/>
    </row>
    <row collapsed="false" customFormat="false" customHeight="false" hidden="false" ht="12.75" outlineLevel="0" r="48">
      <c r="A48" s="178"/>
      <c r="B48" s="179" t="s">
        <v>83</v>
      </c>
      <c r="C48" s="180" t="str">
        <f aca="false">CONCATENATE(B28," ",C28)</f>
        <v>6 Úpravy povrchu,podlahy</v>
      </c>
      <c r="D48" s="181"/>
      <c r="E48" s="182"/>
      <c r="F48" s="183"/>
      <c r="G48" s="184" t="n">
        <f aca="false">SUM(G28:G47)</f>
        <v>0</v>
      </c>
      <c r="H48" s="0"/>
      <c r="I48" s="0"/>
      <c r="L48" s="0"/>
      <c r="M48" s="0"/>
      <c r="O48" s="170" t="n">
        <v>4</v>
      </c>
      <c r="AA48" s="0"/>
      <c r="AB48" s="0"/>
      <c r="AC48" s="0"/>
      <c r="AZ48" s="0"/>
      <c r="BA48" s="185" t="n">
        <f aca="false">SUM(BA28:BA47)</f>
        <v>0</v>
      </c>
      <c r="BB48" s="185" t="n">
        <f aca="false">SUM(BB28:BB47)</f>
        <v>0</v>
      </c>
      <c r="BC48" s="185" t="n">
        <f aca="false">SUM(BC28:BC47)</f>
        <v>0</v>
      </c>
      <c r="BD48" s="185" t="n">
        <f aca="false">SUM(BD28:BD47)</f>
        <v>0</v>
      </c>
      <c r="BE48" s="185" t="n">
        <f aca="false">SUM(BE28:BE47)</f>
        <v>0</v>
      </c>
      <c r="CA48" s="0"/>
      <c r="CB48" s="0"/>
      <c r="CZ48" s="0"/>
    </row>
    <row collapsed="false" customFormat="false" customHeight="false" hidden="false" ht="12.75" outlineLevel="0" r="49">
      <c r="A49" s="163" t="s">
        <v>77</v>
      </c>
      <c r="B49" s="164" t="s">
        <v>142</v>
      </c>
      <c r="C49" s="165" t="s">
        <v>143</v>
      </c>
      <c r="D49" s="166"/>
      <c r="E49" s="167"/>
      <c r="F49" s="167"/>
      <c r="G49" s="168"/>
      <c r="H49" s="169"/>
      <c r="I49" s="169"/>
      <c r="L49" s="0"/>
      <c r="M49" s="0"/>
      <c r="O49" s="170" t="n">
        <v>1</v>
      </c>
      <c r="AA49" s="0"/>
      <c r="AB49" s="0"/>
      <c r="AC49" s="0"/>
      <c r="AZ49" s="0"/>
      <c r="BA49" s="0"/>
      <c r="BB49" s="0"/>
      <c r="BC49" s="0"/>
      <c r="BD49" s="0"/>
      <c r="BE49" s="0"/>
      <c r="CA49" s="0"/>
      <c r="CB49" s="0"/>
      <c r="CZ49" s="0"/>
    </row>
    <row collapsed="false" customFormat="false" customHeight="false" hidden="false" ht="12.75" outlineLevel="0" r="50">
      <c r="A50" s="171" t="n">
        <v>17</v>
      </c>
      <c r="B50" s="172" t="s">
        <v>144</v>
      </c>
      <c r="C50" s="173" t="s">
        <v>145</v>
      </c>
      <c r="D50" s="174" t="s">
        <v>88</v>
      </c>
      <c r="E50" s="175" t="n">
        <v>94.84</v>
      </c>
      <c r="F50" s="175" t="n">
        <v>0</v>
      </c>
      <c r="G50" s="176" t="n">
        <f aca="false">E50*F50</f>
        <v>0</v>
      </c>
      <c r="H50" s="0"/>
      <c r="I50" s="0"/>
      <c r="L50" s="0"/>
      <c r="M50" s="0"/>
      <c r="O50" s="170" t="n">
        <v>2</v>
      </c>
      <c r="AA50" s="145" t="n">
        <v>1</v>
      </c>
      <c r="AB50" s="145" t="n">
        <v>1</v>
      </c>
      <c r="AC50" s="145" t="n">
        <v>1</v>
      </c>
      <c r="AZ50" s="145" t="n">
        <v>1</v>
      </c>
      <c r="BA50" s="145" t="n">
        <f aca="false">IF(AZ50=1,G50,0)</f>
        <v>0</v>
      </c>
      <c r="BB50" s="145" t="n">
        <f aca="false">IF(AZ50=2,G50,0)</f>
        <v>0</v>
      </c>
      <c r="BC50" s="145" t="n">
        <f aca="false">IF(AZ50=3,G50,0)</f>
        <v>0</v>
      </c>
      <c r="BD50" s="145" t="n">
        <f aca="false">IF(AZ50=4,G50,0)</f>
        <v>0</v>
      </c>
      <c r="BE50" s="145" t="n">
        <f aca="false">IF(AZ50=5,G50,0)</f>
        <v>0</v>
      </c>
      <c r="CA50" s="177" t="n">
        <v>1</v>
      </c>
      <c r="CB50" s="177" t="n">
        <v>1</v>
      </c>
      <c r="CZ50" s="145" t="n">
        <v>0.0345899999999801</v>
      </c>
    </row>
    <row collapsed="false" customFormat="false" customHeight="false" hidden="false" ht="12.75" outlineLevel="0" r="51">
      <c r="A51" s="178"/>
      <c r="B51" s="179" t="s">
        <v>83</v>
      </c>
      <c r="C51" s="180" t="str">
        <f aca="false">CONCATENATE(B49," ",C49)</f>
        <v>94 Lešení a stavební výtahy</v>
      </c>
      <c r="D51" s="181"/>
      <c r="E51" s="182"/>
      <c r="F51" s="183"/>
      <c r="G51" s="184" t="n">
        <f aca="false">SUM(G49:G50)</f>
        <v>0</v>
      </c>
      <c r="H51" s="0"/>
      <c r="I51" s="0"/>
      <c r="L51" s="0"/>
      <c r="M51" s="0"/>
      <c r="O51" s="170" t="n">
        <v>4</v>
      </c>
      <c r="AA51" s="0"/>
      <c r="AB51" s="0"/>
      <c r="AC51" s="0"/>
      <c r="AZ51" s="0"/>
      <c r="BA51" s="185" t="n">
        <f aca="false">SUM(BA49:BA50)</f>
        <v>0</v>
      </c>
      <c r="BB51" s="185" t="n">
        <f aca="false">SUM(BB49:BB50)</f>
        <v>0</v>
      </c>
      <c r="BC51" s="185" t="n">
        <f aca="false">SUM(BC49:BC50)</f>
        <v>0</v>
      </c>
      <c r="BD51" s="185" t="n">
        <f aca="false">SUM(BD49:BD50)</f>
        <v>0</v>
      </c>
      <c r="BE51" s="185" t="n">
        <f aca="false">SUM(BE49:BE50)</f>
        <v>0</v>
      </c>
      <c r="CA51" s="0"/>
      <c r="CB51" s="0"/>
      <c r="CZ51" s="0"/>
    </row>
    <row collapsed="false" customFormat="false" customHeight="false" hidden="false" ht="12.75" outlineLevel="0" r="52">
      <c r="A52" s="163" t="s">
        <v>77</v>
      </c>
      <c r="B52" s="164" t="s">
        <v>146</v>
      </c>
      <c r="C52" s="165" t="s">
        <v>147</v>
      </c>
      <c r="D52" s="166"/>
      <c r="E52" s="167"/>
      <c r="F52" s="167"/>
      <c r="G52" s="168"/>
      <c r="H52" s="169"/>
      <c r="I52" s="169"/>
      <c r="L52" s="0"/>
      <c r="M52" s="0"/>
      <c r="O52" s="170" t="n">
        <v>1</v>
      </c>
      <c r="AA52" s="0"/>
      <c r="AB52" s="0"/>
      <c r="AC52" s="0"/>
      <c r="AZ52" s="0"/>
      <c r="BA52" s="0"/>
      <c r="BB52" s="0"/>
      <c r="BC52" s="0"/>
      <c r="BD52" s="0"/>
      <c r="BE52" s="0"/>
      <c r="CA52" s="0"/>
      <c r="CB52" s="0"/>
      <c r="CZ52" s="0"/>
    </row>
    <row collapsed="false" customFormat="false" customHeight="false" hidden="false" ht="12.75" outlineLevel="0" r="53">
      <c r="A53" s="171" t="n">
        <v>18</v>
      </c>
      <c r="B53" s="172" t="s">
        <v>148</v>
      </c>
      <c r="C53" s="173" t="s">
        <v>149</v>
      </c>
      <c r="D53" s="174" t="s">
        <v>88</v>
      </c>
      <c r="E53" s="175" t="n">
        <v>1.2</v>
      </c>
      <c r="F53" s="175" t="n">
        <v>0</v>
      </c>
      <c r="G53" s="176" t="n">
        <f aca="false">E53*F53</f>
        <v>0</v>
      </c>
      <c r="H53" s="0"/>
      <c r="I53" s="0"/>
      <c r="L53" s="0"/>
      <c r="M53" s="0"/>
      <c r="O53" s="170" t="n">
        <v>2</v>
      </c>
      <c r="AA53" s="145" t="n">
        <v>1</v>
      </c>
      <c r="AB53" s="145" t="n">
        <v>1</v>
      </c>
      <c r="AC53" s="145" t="n">
        <v>1</v>
      </c>
      <c r="AZ53" s="145" t="n">
        <v>1</v>
      </c>
      <c r="BA53" s="145" t="n">
        <f aca="false">IF(AZ53=1,G53,0)</f>
        <v>0</v>
      </c>
      <c r="BB53" s="145" t="n">
        <f aca="false">IF(AZ53=2,G53,0)</f>
        <v>0</v>
      </c>
      <c r="BC53" s="145" t="n">
        <f aca="false">IF(AZ53=3,G53,0)</f>
        <v>0</v>
      </c>
      <c r="BD53" s="145" t="n">
        <f aca="false">IF(AZ53=4,G53,0)</f>
        <v>0</v>
      </c>
      <c r="BE53" s="145" t="n">
        <f aca="false">IF(AZ53=5,G53,0)</f>
        <v>0</v>
      </c>
      <c r="CA53" s="177" t="n">
        <v>1</v>
      </c>
      <c r="CB53" s="177" t="n">
        <v>1</v>
      </c>
      <c r="CZ53" s="145" t="n">
        <v>0</v>
      </c>
    </row>
    <row collapsed="false" customFormat="false" customHeight="true" hidden="false" ht="12.75" outlineLevel="0" r="54">
      <c r="A54" s="186"/>
      <c r="B54" s="187"/>
      <c r="C54" s="188" t="s">
        <v>150</v>
      </c>
      <c r="D54" s="188"/>
      <c r="E54" s="189" t="n">
        <v>1.2</v>
      </c>
      <c r="F54" s="190"/>
      <c r="G54" s="191"/>
      <c r="H54" s="0"/>
      <c r="I54" s="0"/>
      <c r="L54" s="0"/>
      <c r="M54" s="192" t="s">
        <v>150</v>
      </c>
      <c r="O54" s="170"/>
      <c r="AA54" s="0"/>
      <c r="AB54" s="0"/>
      <c r="AC54" s="0"/>
      <c r="AZ54" s="0"/>
      <c r="BA54" s="0"/>
      <c r="BB54" s="0"/>
      <c r="BC54" s="0"/>
      <c r="BD54" s="0"/>
      <c r="BE54" s="0"/>
      <c r="CA54" s="0"/>
      <c r="CB54" s="0"/>
      <c r="CZ54" s="0"/>
    </row>
    <row collapsed="false" customFormat="false" customHeight="false" hidden="false" ht="12.75" outlineLevel="0" r="55">
      <c r="A55" s="171" t="n">
        <v>19</v>
      </c>
      <c r="B55" s="172" t="s">
        <v>151</v>
      </c>
      <c r="C55" s="173" t="s">
        <v>152</v>
      </c>
      <c r="D55" s="174" t="s">
        <v>88</v>
      </c>
      <c r="E55" s="175" t="n">
        <v>6</v>
      </c>
      <c r="F55" s="175" t="n">
        <v>0</v>
      </c>
      <c r="G55" s="176" t="n">
        <f aca="false">E55*F55</f>
        <v>0</v>
      </c>
      <c r="H55" s="0"/>
      <c r="I55" s="0"/>
      <c r="L55" s="0"/>
      <c r="M55" s="0"/>
      <c r="O55" s="170" t="n">
        <v>2</v>
      </c>
      <c r="AA55" s="145" t="n">
        <v>1</v>
      </c>
      <c r="AB55" s="145" t="n">
        <v>7</v>
      </c>
      <c r="AC55" s="145" t="n">
        <v>7</v>
      </c>
      <c r="AZ55" s="145" t="n">
        <v>1</v>
      </c>
      <c r="BA55" s="145" t="n">
        <f aca="false">IF(AZ55=1,G55,0)</f>
        <v>0</v>
      </c>
      <c r="BB55" s="145" t="n">
        <f aca="false">IF(AZ55=2,G55,0)</f>
        <v>0</v>
      </c>
      <c r="BC55" s="145" t="n">
        <f aca="false">IF(AZ55=3,G55,0)</f>
        <v>0</v>
      </c>
      <c r="BD55" s="145" t="n">
        <f aca="false">IF(AZ55=4,G55,0)</f>
        <v>0</v>
      </c>
      <c r="BE55" s="145" t="n">
        <f aca="false">IF(AZ55=5,G55,0)</f>
        <v>0</v>
      </c>
      <c r="CA55" s="177" t="n">
        <v>1</v>
      </c>
      <c r="CB55" s="177" t="n">
        <v>7</v>
      </c>
      <c r="CZ55" s="145" t="n">
        <v>0</v>
      </c>
    </row>
    <row collapsed="false" customFormat="false" customHeight="true" hidden="false" ht="12.75" outlineLevel="0" r="56">
      <c r="A56" s="186"/>
      <c r="B56" s="187"/>
      <c r="C56" s="188" t="s">
        <v>153</v>
      </c>
      <c r="D56" s="188"/>
      <c r="E56" s="189" t="n">
        <v>6</v>
      </c>
      <c r="F56" s="190"/>
      <c r="G56" s="191"/>
      <c r="H56" s="0"/>
      <c r="I56" s="0"/>
      <c r="L56" s="0"/>
      <c r="M56" s="192" t="s">
        <v>153</v>
      </c>
      <c r="O56" s="170"/>
      <c r="AA56" s="0"/>
      <c r="AB56" s="0"/>
      <c r="AC56" s="0"/>
      <c r="AZ56" s="0"/>
      <c r="BA56" s="0"/>
      <c r="BB56" s="0"/>
      <c r="BC56" s="0"/>
      <c r="BD56" s="0"/>
      <c r="BE56" s="0"/>
      <c r="CA56" s="0"/>
      <c r="CB56" s="0"/>
      <c r="CZ56" s="0"/>
    </row>
    <row collapsed="false" customFormat="false" customHeight="false" hidden="false" ht="12.75" outlineLevel="0" r="57">
      <c r="A57" s="171" t="n">
        <v>20</v>
      </c>
      <c r="B57" s="172" t="s">
        <v>154</v>
      </c>
      <c r="C57" s="173" t="s">
        <v>155</v>
      </c>
      <c r="D57" s="174" t="s">
        <v>88</v>
      </c>
      <c r="E57" s="175" t="n">
        <v>6</v>
      </c>
      <c r="F57" s="175" t="n">
        <v>0</v>
      </c>
      <c r="G57" s="176" t="n">
        <f aca="false">E57*F57</f>
        <v>0</v>
      </c>
      <c r="H57" s="0"/>
      <c r="I57" s="0"/>
      <c r="L57" s="0"/>
      <c r="M57" s="0"/>
      <c r="O57" s="170" t="n">
        <v>2</v>
      </c>
      <c r="AA57" s="145" t="n">
        <v>1</v>
      </c>
      <c r="AB57" s="145" t="n">
        <v>7</v>
      </c>
      <c r="AC57" s="145" t="n">
        <v>7</v>
      </c>
      <c r="AZ57" s="145" t="n">
        <v>1</v>
      </c>
      <c r="BA57" s="145" t="n">
        <f aca="false">IF(AZ57=1,G57,0)</f>
        <v>0</v>
      </c>
      <c r="BB57" s="145" t="n">
        <f aca="false">IF(AZ57=2,G57,0)</f>
        <v>0</v>
      </c>
      <c r="BC57" s="145" t="n">
        <f aca="false">IF(AZ57=3,G57,0)</f>
        <v>0</v>
      </c>
      <c r="BD57" s="145" t="n">
        <f aca="false">IF(AZ57=4,G57,0)</f>
        <v>0</v>
      </c>
      <c r="BE57" s="145" t="n">
        <f aca="false">IF(AZ57=5,G57,0)</f>
        <v>0</v>
      </c>
      <c r="CA57" s="177" t="n">
        <v>1</v>
      </c>
      <c r="CB57" s="177" t="n">
        <v>7</v>
      </c>
      <c r="CZ57" s="145" t="n">
        <v>0</v>
      </c>
    </row>
    <row collapsed="false" customFormat="false" customHeight="true" hidden="false" ht="12.75" outlineLevel="0" r="58">
      <c r="A58" s="186"/>
      <c r="B58" s="187"/>
      <c r="C58" s="188" t="s">
        <v>153</v>
      </c>
      <c r="D58" s="188"/>
      <c r="E58" s="189" t="n">
        <v>6</v>
      </c>
      <c r="F58" s="190"/>
      <c r="G58" s="191"/>
      <c r="H58" s="0"/>
      <c r="I58" s="0"/>
      <c r="L58" s="0"/>
      <c r="M58" s="192" t="s">
        <v>153</v>
      </c>
      <c r="O58" s="170"/>
      <c r="AA58" s="0"/>
      <c r="AB58" s="0"/>
      <c r="AC58" s="0"/>
      <c r="AZ58" s="0"/>
      <c r="BA58" s="0"/>
      <c r="BB58" s="0"/>
      <c r="BC58" s="0"/>
      <c r="BD58" s="0"/>
      <c r="BE58" s="0"/>
      <c r="CA58" s="0"/>
      <c r="CB58" s="0"/>
      <c r="CZ58" s="0"/>
    </row>
    <row collapsed="false" customFormat="false" customHeight="false" hidden="false" ht="12.75" outlineLevel="0" r="59">
      <c r="A59" s="171" t="n">
        <v>21</v>
      </c>
      <c r="B59" s="172" t="s">
        <v>156</v>
      </c>
      <c r="C59" s="173" t="s">
        <v>157</v>
      </c>
      <c r="D59" s="174" t="s">
        <v>88</v>
      </c>
      <c r="E59" s="175" t="n">
        <v>94.84</v>
      </c>
      <c r="F59" s="175" t="n">
        <v>0</v>
      </c>
      <c r="G59" s="176" t="n">
        <f aca="false">E59*F59</f>
        <v>0</v>
      </c>
      <c r="H59" s="0"/>
      <c r="I59" s="0"/>
      <c r="L59" s="0"/>
      <c r="M59" s="0"/>
      <c r="O59" s="170" t="n">
        <v>2</v>
      </c>
      <c r="AA59" s="145" t="n">
        <v>1</v>
      </c>
      <c r="AB59" s="145" t="n">
        <v>7</v>
      </c>
      <c r="AC59" s="145" t="n">
        <v>7</v>
      </c>
      <c r="AZ59" s="145" t="n">
        <v>1</v>
      </c>
      <c r="BA59" s="145" t="n">
        <f aca="false">IF(AZ59=1,G59,0)</f>
        <v>0</v>
      </c>
      <c r="BB59" s="145" t="n">
        <f aca="false">IF(AZ59=2,G59,0)</f>
        <v>0</v>
      </c>
      <c r="BC59" s="145" t="n">
        <f aca="false">IF(AZ59=3,G59,0)</f>
        <v>0</v>
      </c>
      <c r="BD59" s="145" t="n">
        <f aca="false">IF(AZ59=4,G59,0)</f>
        <v>0</v>
      </c>
      <c r="BE59" s="145" t="n">
        <f aca="false">IF(AZ59=5,G59,0)</f>
        <v>0</v>
      </c>
      <c r="CA59" s="177" t="n">
        <v>1</v>
      </c>
      <c r="CB59" s="177" t="n">
        <v>7</v>
      </c>
      <c r="CZ59" s="145" t="n">
        <v>0</v>
      </c>
    </row>
    <row collapsed="false" customFormat="false" customHeight="true" hidden="false" ht="12.75" outlineLevel="0" r="60">
      <c r="A60" s="186"/>
      <c r="B60" s="187"/>
      <c r="C60" s="188" t="s">
        <v>158</v>
      </c>
      <c r="D60" s="188"/>
      <c r="E60" s="189" t="n">
        <v>94.84</v>
      </c>
      <c r="F60" s="190"/>
      <c r="G60" s="191"/>
      <c r="H60" s="0"/>
      <c r="I60" s="0"/>
      <c r="L60" s="0"/>
      <c r="M60" s="192" t="s">
        <v>158</v>
      </c>
      <c r="O60" s="170"/>
      <c r="AA60" s="0"/>
      <c r="AB60" s="0"/>
      <c r="AC60" s="0"/>
      <c r="AZ60" s="0"/>
      <c r="BA60" s="0"/>
      <c r="BB60" s="0"/>
      <c r="BC60" s="0"/>
      <c r="BD60" s="0"/>
      <c r="BE60" s="0"/>
      <c r="CA60" s="0"/>
      <c r="CB60" s="0"/>
      <c r="CZ60" s="0"/>
    </row>
    <row collapsed="false" customFormat="false" customHeight="false" hidden="false" ht="12.75" outlineLevel="0" r="61">
      <c r="A61" s="171" t="n">
        <v>22</v>
      </c>
      <c r="B61" s="172" t="s">
        <v>159</v>
      </c>
      <c r="C61" s="173" t="s">
        <v>160</v>
      </c>
      <c r="D61" s="174" t="s">
        <v>88</v>
      </c>
      <c r="E61" s="175" t="n">
        <v>94.84</v>
      </c>
      <c r="F61" s="175" t="n">
        <v>0</v>
      </c>
      <c r="G61" s="176" t="n">
        <f aca="false">E61*F61</f>
        <v>0</v>
      </c>
      <c r="H61" s="0"/>
      <c r="I61" s="0"/>
      <c r="L61" s="0"/>
      <c r="M61" s="0"/>
      <c r="O61" s="170" t="n">
        <v>2</v>
      </c>
      <c r="AA61" s="145" t="n">
        <v>1</v>
      </c>
      <c r="AB61" s="145" t="n">
        <v>7</v>
      </c>
      <c r="AC61" s="145" t="n">
        <v>7</v>
      </c>
      <c r="AZ61" s="145" t="n">
        <v>1</v>
      </c>
      <c r="BA61" s="145" t="n">
        <f aca="false">IF(AZ61=1,G61,0)</f>
        <v>0</v>
      </c>
      <c r="BB61" s="145" t="n">
        <f aca="false">IF(AZ61=2,G61,0)</f>
        <v>0</v>
      </c>
      <c r="BC61" s="145" t="n">
        <f aca="false">IF(AZ61=3,G61,0)</f>
        <v>0</v>
      </c>
      <c r="BD61" s="145" t="n">
        <f aca="false">IF(AZ61=4,G61,0)</f>
        <v>0</v>
      </c>
      <c r="BE61" s="145" t="n">
        <f aca="false">IF(AZ61=5,G61,0)</f>
        <v>0</v>
      </c>
      <c r="CA61" s="177" t="n">
        <v>1</v>
      </c>
      <c r="CB61" s="177" t="n">
        <v>7</v>
      </c>
      <c r="CZ61" s="145" t="n">
        <v>0</v>
      </c>
    </row>
    <row collapsed="false" customFormat="false" customHeight="false" hidden="false" ht="12.75" outlineLevel="0" r="62">
      <c r="A62" s="171" t="n">
        <v>23</v>
      </c>
      <c r="B62" s="172" t="s">
        <v>161</v>
      </c>
      <c r="C62" s="173" t="s">
        <v>162</v>
      </c>
      <c r="D62" s="174" t="s">
        <v>88</v>
      </c>
      <c r="E62" s="175" t="n">
        <v>6.527</v>
      </c>
      <c r="F62" s="175" t="n">
        <v>0</v>
      </c>
      <c r="G62" s="176" t="n">
        <f aca="false">E62*F62</f>
        <v>0</v>
      </c>
      <c r="H62" s="0"/>
      <c r="I62" s="0"/>
      <c r="L62" s="0"/>
      <c r="M62" s="0"/>
      <c r="O62" s="170" t="n">
        <v>2</v>
      </c>
      <c r="AA62" s="145" t="n">
        <v>1</v>
      </c>
      <c r="AB62" s="145" t="n">
        <v>1</v>
      </c>
      <c r="AC62" s="145" t="n">
        <v>1</v>
      </c>
      <c r="AZ62" s="145" t="n">
        <v>1</v>
      </c>
      <c r="BA62" s="145" t="n">
        <f aca="false">IF(AZ62=1,G62,0)</f>
        <v>0</v>
      </c>
      <c r="BB62" s="145" t="n">
        <f aca="false">IF(AZ62=2,G62,0)</f>
        <v>0</v>
      </c>
      <c r="BC62" s="145" t="n">
        <f aca="false">IF(AZ62=3,G62,0)</f>
        <v>0</v>
      </c>
      <c r="BD62" s="145" t="n">
        <f aca="false">IF(AZ62=4,G62,0)</f>
        <v>0</v>
      </c>
      <c r="BE62" s="145" t="n">
        <f aca="false">IF(AZ62=5,G62,0)</f>
        <v>0</v>
      </c>
      <c r="CA62" s="177" t="n">
        <v>1</v>
      </c>
      <c r="CB62" s="177" t="n">
        <v>1</v>
      </c>
      <c r="CZ62" s="145" t="n">
        <v>0.000670000000000393</v>
      </c>
    </row>
    <row collapsed="false" customFormat="false" customHeight="true" hidden="false" ht="12.75" outlineLevel="0" r="63">
      <c r="A63" s="186"/>
      <c r="B63" s="187"/>
      <c r="C63" s="188" t="s">
        <v>163</v>
      </c>
      <c r="D63" s="188"/>
      <c r="E63" s="189" t="n">
        <v>6.527</v>
      </c>
      <c r="F63" s="190"/>
      <c r="G63" s="191"/>
      <c r="H63" s="0"/>
      <c r="I63" s="0"/>
      <c r="L63" s="0"/>
      <c r="M63" s="192" t="s">
        <v>163</v>
      </c>
      <c r="O63" s="170"/>
      <c r="AA63" s="0"/>
      <c r="AB63" s="0"/>
      <c r="AC63" s="0"/>
      <c r="AZ63" s="0"/>
      <c r="BA63" s="0"/>
      <c r="BB63" s="0"/>
      <c r="BC63" s="0"/>
      <c r="BD63" s="0"/>
      <c r="BE63" s="0"/>
      <c r="CA63" s="0"/>
      <c r="CB63" s="0"/>
      <c r="CZ63" s="0"/>
    </row>
    <row collapsed="false" customFormat="false" customHeight="false" hidden="false" ht="12.75" outlineLevel="0" r="64">
      <c r="A64" s="171" t="n">
        <v>24</v>
      </c>
      <c r="B64" s="172" t="s">
        <v>164</v>
      </c>
      <c r="C64" s="173" t="s">
        <v>165</v>
      </c>
      <c r="D64" s="174" t="s">
        <v>101</v>
      </c>
      <c r="E64" s="175" t="n">
        <v>0.6</v>
      </c>
      <c r="F64" s="175" t="n">
        <v>0</v>
      </c>
      <c r="G64" s="176" t="n">
        <f aca="false">E64*F64</f>
        <v>0</v>
      </c>
      <c r="H64" s="0"/>
      <c r="I64" s="0"/>
      <c r="L64" s="0"/>
      <c r="M64" s="0"/>
      <c r="O64" s="170" t="n">
        <v>2</v>
      </c>
      <c r="AA64" s="145" t="n">
        <v>1</v>
      </c>
      <c r="AB64" s="145" t="n">
        <v>1</v>
      </c>
      <c r="AC64" s="145" t="n">
        <v>1</v>
      </c>
      <c r="AZ64" s="145" t="n">
        <v>1</v>
      </c>
      <c r="BA64" s="145" t="n">
        <f aca="false">IF(AZ64=1,G64,0)</f>
        <v>0</v>
      </c>
      <c r="BB64" s="145" t="n">
        <f aca="false">IF(AZ64=2,G64,0)</f>
        <v>0</v>
      </c>
      <c r="BC64" s="145" t="n">
        <f aca="false">IF(AZ64=3,G64,0)</f>
        <v>0</v>
      </c>
      <c r="BD64" s="145" t="n">
        <f aca="false">IF(AZ64=4,G64,0)</f>
        <v>0</v>
      </c>
      <c r="BE64" s="145" t="n">
        <f aca="false">IF(AZ64=5,G64,0)</f>
        <v>0</v>
      </c>
      <c r="CA64" s="177" t="n">
        <v>1</v>
      </c>
      <c r="CB64" s="177" t="n">
        <v>1</v>
      </c>
      <c r="CZ64" s="145" t="n">
        <v>0.00741000000000014</v>
      </c>
    </row>
    <row collapsed="false" customFormat="false" customHeight="true" hidden="false" ht="12.75" outlineLevel="0" r="65">
      <c r="A65" s="186"/>
      <c r="B65" s="187"/>
      <c r="C65" s="188" t="s">
        <v>128</v>
      </c>
      <c r="D65" s="188"/>
      <c r="E65" s="189" t="n">
        <v>0.6</v>
      </c>
      <c r="F65" s="190"/>
      <c r="G65" s="191"/>
      <c r="H65" s="0"/>
      <c r="I65" s="0"/>
      <c r="L65" s="0"/>
      <c r="M65" s="192" t="s">
        <v>128</v>
      </c>
      <c r="O65" s="170"/>
      <c r="AA65" s="0"/>
      <c r="AB65" s="0"/>
      <c r="AC65" s="0"/>
      <c r="AZ65" s="0"/>
      <c r="BA65" s="0"/>
      <c r="BB65" s="0"/>
      <c r="BC65" s="0"/>
      <c r="BD65" s="0"/>
      <c r="BE65" s="0"/>
      <c r="CA65" s="0"/>
      <c r="CB65" s="0"/>
      <c r="CZ65" s="0"/>
    </row>
    <row collapsed="false" customFormat="false" customHeight="false" hidden="false" ht="22.5" outlineLevel="0" r="66">
      <c r="A66" s="171" t="n">
        <v>25</v>
      </c>
      <c r="B66" s="172" t="s">
        <v>166</v>
      </c>
      <c r="C66" s="173" t="s">
        <v>167</v>
      </c>
      <c r="D66" s="174" t="s">
        <v>101</v>
      </c>
      <c r="E66" s="175" t="n">
        <v>0.3</v>
      </c>
      <c r="F66" s="175" t="n">
        <v>0</v>
      </c>
      <c r="G66" s="176" t="n">
        <f aca="false">E66*F66</f>
        <v>0</v>
      </c>
      <c r="H66" s="0"/>
      <c r="I66" s="0"/>
      <c r="L66" s="0"/>
      <c r="M66" s="0"/>
      <c r="O66" s="170" t="n">
        <v>2</v>
      </c>
      <c r="AA66" s="145" t="n">
        <v>1</v>
      </c>
      <c r="AB66" s="145" t="n">
        <v>1</v>
      </c>
      <c r="AC66" s="145" t="n">
        <v>1</v>
      </c>
      <c r="AZ66" s="145" t="n">
        <v>1</v>
      </c>
      <c r="BA66" s="145" t="n">
        <f aca="false">IF(AZ66=1,G66,0)</f>
        <v>0</v>
      </c>
      <c r="BB66" s="145" t="n">
        <f aca="false">IF(AZ66=2,G66,0)</f>
        <v>0</v>
      </c>
      <c r="BC66" s="145" t="n">
        <f aca="false">IF(AZ66=3,G66,0)</f>
        <v>0</v>
      </c>
      <c r="BD66" s="145" t="n">
        <f aca="false">IF(AZ66=4,G66,0)</f>
        <v>0</v>
      </c>
      <c r="BE66" s="145" t="n">
        <f aca="false">IF(AZ66=5,G66,0)</f>
        <v>0</v>
      </c>
      <c r="CA66" s="177" t="n">
        <v>1</v>
      </c>
      <c r="CB66" s="177" t="n">
        <v>1</v>
      </c>
      <c r="CZ66" s="145" t="n">
        <v>0</v>
      </c>
    </row>
    <row collapsed="false" customFormat="false" customHeight="true" hidden="false" ht="12.75" outlineLevel="0" r="67">
      <c r="A67" s="186"/>
      <c r="B67" s="187"/>
      <c r="C67" s="188" t="s">
        <v>125</v>
      </c>
      <c r="D67" s="188"/>
      <c r="E67" s="189" t="n">
        <v>0.3</v>
      </c>
      <c r="F67" s="190"/>
      <c r="G67" s="191"/>
      <c r="H67" s="0"/>
      <c r="I67" s="0"/>
      <c r="L67" s="0"/>
      <c r="M67" s="192" t="s">
        <v>125</v>
      </c>
      <c r="O67" s="170"/>
      <c r="AA67" s="0"/>
      <c r="AB67" s="0"/>
      <c r="AC67" s="0"/>
      <c r="AZ67" s="0"/>
      <c r="BA67" s="0"/>
      <c r="BB67" s="0"/>
      <c r="BC67" s="0"/>
      <c r="BD67" s="0"/>
      <c r="BE67" s="0"/>
      <c r="CA67" s="0"/>
      <c r="CB67" s="0"/>
      <c r="CZ67" s="0"/>
    </row>
    <row collapsed="false" customFormat="false" customHeight="false" hidden="false" ht="22.5" outlineLevel="0" r="68">
      <c r="A68" s="171" t="n">
        <v>26</v>
      </c>
      <c r="B68" s="172" t="s">
        <v>168</v>
      </c>
      <c r="C68" s="173" t="s">
        <v>169</v>
      </c>
      <c r="D68" s="174" t="s">
        <v>101</v>
      </c>
      <c r="E68" s="175" t="n">
        <v>0.6</v>
      </c>
      <c r="F68" s="175" t="n">
        <v>0</v>
      </c>
      <c r="G68" s="176" t="n">
        <f aca="false">E68*F68</f>
        <v>0</v>
      </c>
      <c r="H68" s="0"/>
      <c r="I68" s="0"/>
      <c r="L68" s="0"/>
      <c r="M68" s="0"/>
      <c r="O68" s="170" t="n">
        <v>2</v>
      </c>
      <c r="AA68" s="145" t="n">
        <v>1</v>
      </c>
      <c r="AB68" s="145" t="n">
        <v>0</v>
      </c>
      <c r="AC68" s="145" t="n">
        <v>0</v>
      </c>
      <c r="AZ68" s="145" t="n">
        <v>1</v>
      </c>
      <c r="BA68" s="145" t="n">
        <f aca="false">IF(AZ68=1,G68,0)</f>
        <v>0</v>
      </c>
      <c r="BB68" s="145" t="n">
        <f aca="false">IF(AZ68=2,G68,0)</f>
        <v>0</v>
      </c>
      <c r="BC68" s="145" t="n">
        <f aca="false">IF(AZ68=3,G68,0)</f>
        <v>0</v>
      </c>
      <c r="BD68" s="145" t="n">
        <f aca="false">IF(AZ68=4,G68,0)</f>
        <v>0</v>
      </c>
      <c r="BE68" s="145" t="n">
        <f aca="false">IF(AZ68=5,G68,0)</f>
        <v>0</v>
      </c>
      <c r="CA68" s="177" t="n">
        <v>1</v>
      </c>
      <c r="CB68" s="177" t="n">
        <v>0</v>
      </c>
      <c r="CZ68" s="145" t="n">
        <v>0</v>
      </c>
    </row>
    <row collapsed="false" customFormat="false" customHeight="true" hidden="false" ht="12.75" outlineLevel="0" r="69">
      <c r="A69" s="186"/>
      <c r="B69" s="187"/>
      <c r="C69" s="188" t="s">
        <v>128</v>
      </c>
      <c r="D69" s="188"/>
      <c r="E69" s="189" t="n">
        <v>0.6</v>
      </c>
      <c r="F69" s="190"/>
      <c r="G69" s="191"/>
      <c r="H69" s="0"/>
      <c r="I69" s="0"/>
      <c r="L69" s="0"/>
      <c r="M69" s="192" t="s">
        <v>128</v>
      </c>
      <c r="O69" s="170"/>
      <c r="AA69" s="0"/>
      <c r="AB69" s="0"/>
      <c r="AC69" s="0"/>
      <c r="AZ69" s="0"/>
      <c r="BA69" s="0"/>
      <c r="BB69" s="0"/>
      <c r="BC69" s="0"/>
      <c r="BD69" s="0"/>
      <c r="BE69" s="0"/>
      <c r="CA69" s="0"/>
      <c r="CB69" s="0"/>
      <c r="CZ69" s="0"/>
    </row>
    <row collapsed="false" customFormat="false" customHeight="false" hidden="false" ht="12.75" outlineLevel="0" r="70">
      <c r="A70" s="171" t="n">
        <v>27</v>
      </c>
      <c r="B70" s="172" t="s">
        <v>170</v>
      </c>
      <c r="C70" s="173" t="s">
        <v>171</v>
      </c>
      <c r="D70" s="174" t="s">
        <v>101</v>
      </c>
      <c r="E70" s="175" t="n">
        <v>0.3</v>
      </c>
      <c r="F70" s="175" t="n">
        <v>0</v>
      </c>
      <c r="G70" s="176" t="n">
        <f aca="false">E70*F70</f>
        <v>0</v>
      </c>
      <c r="H70" s="0"/>
      <c r="I70" s="0"/>
      <c r="L70" s="0"/>
      <c r="M70" s="0"/>
      <c r="O70" s="170" t="n">
        <v>2</v>
      </c>
      <c r="AA70" s="145" t="n">
        <v>1</v>
      </c>
      <c r="AB70" s="145" t="n">
        <v>1</v>
      </c>
      <c r="AC70" s="145" t="n">
        <v>1</v>
      </c>
      <c r="AZ70" s="145" t="n">
        <v>1</v>
      </c>
      <c r="BA70" s="145" t="n">
        <f aca="false">IF(AZ70=1,G70,0)</f>
        <v>0</v>
      </c>
      <c r="BB70" s="145" t="n">
        <f aca="false">IF(AZ70=2,G70,0)</f>
        <v>0</v>
      </c>
      <c r="BC70" s="145" t="n">
        <f aca="false">IF(AZ70=3,G70,0)</f>
        <v>0</v>
      </c>
      <c r="BD70" s="145" t="n">
        <f aca="false">IF(AZ70=4,G70,0)</f>
        <v>0</v>
      </c>
      <c r="BE70" s="145" t="n">
        <f aca="false">IF(AZ70=5,G70,0)</f>
        <v>0</v>
      </c>
      <c r="CA70" s="177" t="n">
        <v>1</v>
      </c>
      <c r="CB70" s="177" t="n">
        <v>1</v>
      </c>
      <c r="CZ70" s="145" t="n">
        <v>0</v>
      </c>
    </row>
    <row collapsed="false" customFormat="false" customHeight="false" hidden="false" ht="12.75" outlineLevel="0" r="71">
      <c r="A71" s="171" t="n">
        <v>28</v>
      </c>
      <c r="B71" s="172" t="s">
        <v>172</v>
      </c>
      <c r="C71" s="173" t="s">
        <v>173</v>
      </c>
      <c r="D71" s="174" t="s">
        <v>88</v>
      </c>
      <c r="E71" s="175" t="n">
        <v>94.84</v>
      </c>
      <c r="F71" s="175" t="n">
        <v>0</v>
      </c>
      <c r="G71" s="176" t="n">
        <f aca="false">E71*F71</f>
        <v>0</v>
      </c>
      <c r="H71" s="0"/>
      <c r="I71" s="0"/>
      <c r="L71" s="0"/>
      <c r="M71" s="0"/>
      <c r="O71" s="170" t="n">
        <v>2</v>
      </c>
      <c r="AA71" s="145" t="n">
        <v>1</v>
      </c>
      <c r="AB71" s="145" t="n">
        <v>1</v>
      </c>
      <c r="AC71" s="145" t="n">
        <v>1</v>
      </c>
      <c r="AZ71" s="145" t="n">
        <v>1</v>
      </c>
      <c r="BA71" s="145" t="n">
        <f aca="false">IF(AZ71=1,G71,0)</f>
        <v>0</v>
      </c>
      <c r="BB71" s="145" t="n">
        <f aca="false">IF(AZ71=2,G71,0)</f>
        <v>0</v>
      </c>
      <c r="BC71" s="145" t="n">
        <f aca="false">IF(AZ71=3,G71,0)</f>
        <v>0</v>
      </c>
      <c r="BD71" s="145" t="n">
        <f aca="false">IF(AZ71=4,G71,0)</f>
        <v>0</v>
      </c>
      <c r="BE71" s="145" t="n">
        <f aca="false">IF(AZ71=5,G71,0)</f>
        <v>0</v>
      </c>
      <c r="CA71" s="177" t="n">
        <v>1</v>
      </c>
      <c r="CB71" s="177" t="n">
        <v>1</v>
      </c>
      <c r="CZ71" s="145" t="n">
        <v>0</v>
      </c>
    </row>
    <row collapsed="false" customFormat="false" customHeight="true" hidden="false" ht="12.75" outlineLevel="0" r="72">
      <c r="A72" s="186"/>
      <c r="B72" s="187"/>
      <c r="C72" s="188" t="s">
        <v>158</v>
      </c>
      <c r="D72" s="188"/>
      <c r="E72" s="189" t="n">
        <v>94.84</v>
      </c>
      <c r="F72" s="190"/>
      <c r="G72" s="191"/>
      <c r="H72" s="0"/>
      <c r="I72" s="0"/>
      <c r="L72" s="0"/>
      <c r="M72" s="192" t="s">
        <v>158</v>
      </c>
      <c r="O72" s="170"/>
      <c r="AA72" s="0"/>
      <c r="AB72" s="0"/>
      <c r="AC72" s="0"/>
      <c r="AZ72" s="0"/>
      <c r="BA72" s="0"/>
      <c r="BB72" s="0"/>
      <c r="BC72" s="0"/>
      <c r="BD72" s="0"/>
      <c r="BE72" s="0"/>
      <c r="CA72" s="0"/>
      <c r="CB72" s="0"/>
      <c r="CZ72" s="0"/>
    </row>
    <row collapsed="false" customFormat="false" customHeight="false" hidden="false" ht="22.5" outlineLevel="0" r="73">
      <c r="A73" s="171" t="n">
        <v>29</v>
      </c>
      <c r="B73" s="172" t="s">
        <v>174</v>
      </c>
      <c r="C73" s="173" t="s">
        <v>175</v>
      </c>
      <c r="D73" s="174" t="s">
        <v>88</v>
      </c>
      <c r="E73" s="175" t="n">
        <v>5.04</v>
      </c>
      <c r="F73" s="175" t="n">
        <v>0</v>
      </c>
      <c r="G73" s="176" t="n">
        <f aca="false">E73*F73</f>
        <v>0</v>
      </c>
      <c r="H73" s="0"/>
      <c r="I73" s="0"/>
      <c r="L73" s="0"/>
      <c r="M73" s="0"/>
      <c r="O73" s="170" t="n">
        <v>2</v>
      </c>
      <c r="AA73" s="145" t="n">
        <v>1</v>
      </c>
      <c r="AB73" s="145" t="n">
        <v>1</v>
      </c>
      <c r="AC73" s="145" t="n">
        <v>1</v>
      </c>
      <c r="AZ73" s="145" t="n">
        <v>1</v>
      </c>
      <c r="BA73" s="145" t="n">
        <f aca="false">IF(AZ73=1,G73,0)</f>
        <v>0</v>
      </c>
      <c r="BB73" s="145" t="n">
        <f aca="false">IF(AZ73=2,G73,0)</f>
        <v>0</v>
      </c>
      <c r="BC73" s="145" t="n">
        <f aca="false">IF(AZ73=3,G73,0)</f>
        <v>0</v>
      </c>
      <c r="BD73" s="145" t="n">
        <f aca="false">IF(AZ73=4,G73,0)</f>
        <v>0</v>
      </c>
      <c r="BE73" s="145" t="n">
        <f aca="false">IF(AZ73=5,G73,0)</f>
        <v>0</v>
      </c>
      <c r="CA73" s="177" t="n">
        <v>1</v>
      </c>
      <c r="CB73" s="177" t="n">
        <v>1</v>
      </c>
      <c r="CZ73" s="145" t="n">
        <v>0</v>
      </c>
    </row>
    <row collapsed="false" customFormat="false" customHeight="true" hidden="false" ht="12.75" outlineLevel="0" r="74">
      <c r="A74" s="186"/>
      <c r="B74" s="187"/>
      <c r="C74" s="188" t="s">
        <v>176</v>
      </c>
      <c r="D74" s="188"/>
      <c r="E74" s="189" t="n">
        <v>5.04</v>
      </c>
      <c r="F74" s="190"/>
      <c r="G74" s="191"/>
      <c r="H74" s="0"/>
      <c r="I74" s="0"/>
      <c r="L74" s="0"/>
      <c r="M74" s="192" t="s">
        <v>176</v>
      </c>
      <c r="O74" s="170"/>
      <c r="AA74" s="0"/>
      <c r="AB74" s="0"/>
      <c r="AC74" s="0"/>
      <c r="AZ74" s="0"/>
      <c r="BA74" s="0"/>
      <c r="BB74" s="0"/>
      <c r="BC74" s="0"/>
      <c r="BD74" s="0"/>
      <c r="BE74" s="0"/>
      <c r="CA74" s="0"/>
      <c r="CB74" s="0"/>
      <c r="CZ74" s="0"/>
    </row>
    <row collapsed="false" customFormat="false" customHeight="false" hidden="false" ht="12.75" outlineLevel="0" r="75">
      <c r="A75" s="171" t="n">
        <v>30</v>
      </c>
      <c r="B75" s="172" t="s">
        <v>177</v>
      </c>
      <c r="C75" s="173" t="s">
        <v>178</v>
      </c>
      <c r="D75" s="174" t="s">
        <v>108</v>
      </c>
      <c r="E75" s="175" t="n">
        <v>2</v>
      </c>
      <c r="F75" s="175" t="n">
        <v>0</v>
      </c>
      <c r="G75" s="176" t="n">
        <f aca="false">E75*F75</f>
        <v>0</v>
      </c>
      <c r="H75" s="0"/>
      <c r="I75" s="0"/>
      <c r="L75" s="0"/>
      <c r="M75" s="0"/>
      <c r="O75" s="170" t="n">
        <v>2</v>
      </c>
      <c r="AA75" s="145" t="n">
        <v>1</v>
      </c>
      <c r="AB75" s="145" t="n">
        <v>1</v>
      </c>
      <c r="AC75" s="145" t="n">
        <v>1</v>
      </c>
      <c r="AZ75" s="145" t="n">
        <v>1</v>
      </c>
      <c r="BA75" s="145" t="n">
        <f aca="false">IF(AZ75=1,G75,0)</f>
        <v>0</v>
      </c>
      <c r="BB75" s="145" t="n">
        <f aca="false">IF(AZ75=2,G75,0)</f>
        <v>0</v>
      </c>
      <c r="BC75" s="145" t="n">
        <f aca="false">IF(AZ75=3,G75,0)</f>
        <v>0</v>
      </c>
      <c r="BD75" s="145" t="n">
        <f aca="false">IF(AZ75=4,G75,0)</f>
        <v>0</v>
      </c>
      <c r="BE75" s="145" t="n">
        <f aca="false">IF(AZ75=5,G75,0)</f>
        <v>0</v>
      </c>
      <c r="CA75" s="177" t="n">
        <v>1</v>
      </c>
      <c r="CB75" s="177" t="n">
        <v>1</v>
      </c>
      <c r="CZ75" s="145" t="n">
        <v>0</v>
      </c>
    </row>
    <row collapsed="false" customFormat="false" customHeight="false" hidden="false" ht="12.75" outlineLevel="0" r="76">
      <c r="A76" s="171" t="n">
        <v>31</v>
      </c>
      <c r="B76" s="172" t="s">
        <v>179</v>
      </c>
      <c r="C76" s="173" t="s">
        <v>180</v>
      </c>
      <c r="D76" s="174" t="s">
        <v>108</v>
      </c>
      <c r="E76" s="175" t="n">
        <v>1</v>
      </c>
      <c r="F76" s="175" t="n">
        <v>0</v>
      </c>
      <c r="G76" s="176" t="n">
        <f aca="false">E76*F76</f>
        <v>0</v>
      </c>
      <c r="H76" s="0"/>
      <c r="I76" s="0"/>
      <c r="L76" s="0"/>
      <c r="M76" s="0"/>
      <c r="O76" s="170" t="n">
        <v>2</v>
      </c>
      <c r="AA76" s="145" t="n">
        <v>1</v>
      </c>
      <c r="AB76" s="145" t="n">
        <v>1</v>
      </c>
      <c r="AC76" s="145" t="n">
        <v>1</v>
      </c>
      <c r="AZ76" s="145" t="n">
        <v>1</v>
      </c>
      <c r="BA76" s="145" t="n">
        <f aca="false">IF(AZ76=1,G76,0)</f>
        <v>0</v>
      </c>
      <c r="BB76" s="145" t="n">
        <f aca="false">IF(AZ76=2,G76,0)</f>
        <v>0</v>
      </c>
      <c r="BC76" s="145" t="n">
        <f aca="false">IF(AZ76=3,G76,0)</f>
        <v>0</v>
      </c>
      <c r="BD76" s="145" t="n">
        <f aca="false">IF(AZ76=4,G76,0)</f>
        <v>0</v>
      </c>
      <c r="BE76" s="145" t="n">
        <f aca="false">IF(AZ76=5,G76,0)</f>
        <v>0</v>
      </c>
      <c r="CA76" s="177" t="n">
        <v>1</v>
      </c>
      <c r="CB76" s="177" t="n">
        <v>1</v>
      </c>
      <c r="CZ76" s="145" t="n">
        <v>0</v>
      </c>
    </row>
    <row collapsed="false" customFormat="false" customHeight="false" hidden="false" ht="12.75" outlineLevel="0" r="77">
      <c r="A77" s="171" t="n">
        <v>32</v>
      </c>
      <c r="B77" s="172" t="s">
        <v>181</v>
      </c>
      <c r="C77" s="173" t="s">
        <v>182</v>
      </c>
      <c r="D77" s="174" t="s">
        <v>88</v>
      </c>
      <c r="E77" s="175" t="n">
        <v>2.04</v>
      </c>
      <c r="F77" s="175" t="n">
        <v>0</v>
      </c>
      <c r="G77" s="176" t="n">
        <f aca="false">E77*F77</f>
        <v>0</v>
      </c>
      <c r="H77" s="0"/>
      <c r="I77" s="0"/>
      <c r="L77" s="0"/>
      <c r="M77" s="0"/>
      <c r="O77" s="170" t="n">
        <v>2</v>
      </c>
      <c r="AA77" s="145" t="n">
        <v>1</v>
      </c>
      <c r="AB77" s="145" t="n">
        <v>1</v>
      </c>
      <c r="AC77" s="145" t="n">
        <v>1</v>
      </c>
      <c r="AZ77" s="145" t="n">
        <v>1</v>
      </c>
      <c r="BA77" s="145" t="n">
        <f aca="false">IF(AZ77=1,G77,0)</f>
        <v>0</v>
      </c>
      <c r="BB77" s="145" t="n">
        <f aca="false">IF(AZ77=2,G77,0)</f>
        <v>0</v>
      </c>
      <c r="BC77" s="145" t="n">
        <f aca="false">IF(AZ77=3,G77,0)</f>
        <v>0</v>
      </c>
      <c r="BD77" s="145" t="n">
        <f aca="false">IF(AZ77=4,G77,0)</f>
        <v>0</v>
      </c>
      <c r="BE77" s="145" t="n">
        <f aca="false">IF(AZ77=5,G77,0)</f>
        <v>0</v>
      </c>
      <c r="CA77" s="177" t="n">
        <v>1</v>
      </c>
      <c r="CB77" s="177" t="n">
        <v>1</v>
      </c>
      <c r="CZ77" s="145" t="n">
        <v>0.000999999999999446</v>
      </c>
    </row>
    <row collapsed="false" customFormat="false" customHeight="true" hidden="false" ht="12.75" outlineLevel="0" r="78">
      <c r="A78" s="186"/>
      <c r="B78" s="187"/>
      <c r="C78" s="188" t="s">
        <v>183</v>
      </c>
      <c r="D78" s="188"/>
      <c r="E78" s="189" t="n">
        <v>2.04</v>
      </c>
      <c r="F78" s="190"/>
      <c r="G78" s="191"/>
      <c r="H78" s="0"/>
      <c r="I78" s="0"/>
      <c r="L78" s="0"/>
      <c r="M78" s="192" t="s">
        <v>183</v>
      </c>
      <c r="O78" s="170"/>
      <c r="AA78" s="0"/>
      <c r="AB78" s="0"/>
      <c r="AC78" s="0"/>
      <c r="AZ78" s="0"/>
      <c r="BA78" s="0"/>
      <c r="BB78" s="0"/>
      <c r="BC78" s="0"/>
      <c r="BD78" s="0"/>
      <c r="BE78" s="0"/>
      <c r="CA78" s="0"/>
      <c r="CB78" s="0"/>
      <c r="CZ78" s="0"/>
    </row>
    <row collapsed="false" customFormat="false" customHeight="false" hidden="false" ht="12.75" outlineLevel="0" r="79">
      <c r="A79" s="171" t="n">
        <v>33</v>
      </c>
      <c r="B79" s="172" t="s">
        <v>184</v>
      </c>
      <c r="C79" s="173" t="s">
        <v>185</v>
      </c>
      <c r="D79" s="174" t="s">
        <v>88</v>
      </c>
      <c r="E79" s="175" t="n">
        <v>1.773</v>
      </c>
      <c r="F79" s="175" t="n">
        <v>0</v>
      </c>
      <c r="G79" s="176" t="n">
        <f aca="false">E79*F79</f>
        <v>0</v>
      </c>
      <c r="H79" s="0"/>
      <c r="I79" s="0"/>
      <c r="L79" s="0"/>
      <c r="M79" s="0"/>
      <c r="O79" s="170" t="n">
        <v>2</v>
      </c>
      <c r="AA79" s="145" t="n">
        <v>1</v>
      </c>
      <c r="AB79" s="145" t="n">
        <v>1</v>
      </c>
      <c r="AC79" s="145" t="n">
        <v>1</v>
      </c>
      <c r="AZ79" s="145" t="n">
        <v>1</v>
      </c>
      <c r="BA79" s="145" t="n">
        <f aca="false">IF(AZ79=1,G79,0)</f>
        <v>0</v>
      </c>
      <c r="BB79" s="145" t="n">
        <f aca="false">IF(AZ79=2,G79,0)</f>
        <v>0</v>
      </c>
      <c r="BC79" s="145" t="n">
        <f aca="false">IF(AZ79=3,G79,0)</f>
        <v>0</v>
      </c>
      <c r="BD79" s="145" t="n">
        <f aca="false">IF(AZ79=4,G79,0)</f>
        <v>0</v>
      </c>
      <c r="BE79" s="145" t="n">
        <f aca="false">IF(AZ79=5,G79,0)</f>
        <v>0</v>
      </c>
      <c r="CA79" s="177" t="n">
        <v>1</v>
      </c>
      <c r="CB79" s="177" t="n">
        <v>1</v>
      </c>
      <c r="CZ79" s="145" t="n">
        <v>0.00117000000000012</v>
      </c>
    </row>
    <row collapsed="false" customFormat="false" customHeight="true" hidden="false" ht="12.75" outlineLevel="0" r="80">
      <c r="A80" s="186"/>
      <c r="B80" s="187"/>
      <c r="C80" s="188" t="s">
        <v>186</v>
      </c>
      <c r="D80" s="188"/>
      <c r="E80" s="189" t="n">
        <v>1.773</v>
      </c>
      <c r="F80" s="190"/>
      <c r="G80" s="191"/>
      <c r="H80" s="0"/>
      <c r="I80" s="0"/>
      <c r="L80" s="0"/>
      <c r="M80" s="192" t="s">
        <v>186</v>
      </c>
      <c r="O80" s="170"/>
      <c r="AA80" s="0"/>
      <c r="AB80" s="0"/>
      <c r="AC80" s="0"/>
      <c r="AZ80" s="0"/>
      <c r="BA80" s="0"/>
      <c r="BB80" s="0"/>
      <c r="BC80" s="0"/>
      <c r="BD80" s="0"/>
      <c r="BE80" s="0"/>
      <c r="CA80" s="0"/>
      <c r="CB80" s="0"/>
      <c r="CZ80" s="0"/>
    </row>
    <row collapsed="false" customFormat="false" customHeight="false" hidden="false" ht="12.75" outlineLevel="0" r="81">
      <c r="A81" s="171" t="n">
        <v>34</v>
      </c>
      <c r="B81" s="172" t="s">
        <v>187</v>
      </c>
      <c r="C81" s="173" t="s">
        <v>188</v>
      </c>
      <c r="D81" s="174" t="s">
        <v>101</v>
      </c>
      <c r="E81" s="175" t="n">
        <v>0.792</v>
      </c>
      <c r="F81" s="175" t="n">
        <v>0</v>
      </c>
      <c r="G81" s="176" t="n">
        <f aca="false">E81*F81</f>
        <v>0</v>
      </c>
      <c r="H81" s="0"/>
      <c r="I81" s="0"/>
      <c r="L81" s="0"/>
      <c r="M81" s="0"/>
      <c r="O81" s="170" t="n">
        <v>2</v>
      </c>
      <c r="AA81" s="145" t="n">
        <v>1</v>
      </c>
      <c r="AB81" s="145" t="n">
        <v>1</v>
      </c>
      <c r="AC81" s="145" t="n">
        <v>1</v>
      </c>
      <c r="AZ81" s="145" t="n">
        <v>1</v>
      </c>
      <c r="BA81" s="145" t="n">
        <f aca="false">IF(AZ81=1,G81,0)</f>
        <v>0</v>
      </c>
      <c r="BB81" s="145" t="n">
        <f aca="false">IF(AZ81=2,G81,0)</f>
        <v>0</v>
      </c>
      <c r="BC81" s="145" t="n">
        <f aca="false">IF(AZ81=3,G81,0)</f>
        <v>0</v>
      </c>
      <c r="BD81" s="145" t="n">
        <f aca="false">IF(AZ81=4,G81,0)</f>
        <v>0</v>
      </c>
      <c r="BE81" s="145" t="n">
        <f aca="false">IF(AZ81=5,G81,0)</f>
        <v>0</v>
      </c>
      <c r="CA81" s="177" t="n">
        <v>1</v>
      </c>
      <c r="CB81" s="177" t="n">
        <v>1</v>
      </c>
      <c r="CZ81" s="145" t="n">
        <v>0.00182000000000038</v>
      </c>
    </row>
    <row collapsed="false" customFormat="false" customHeight="true" hidden="false" ht="12.75" outlineLevel="0" r="82">
      <c r="A82" s="186"/>
      <c r="B82" s="187"/>
      <c r="C82" s="188" t="s">
        <v>189</v>
      </c>
      <c r="D82" s="188"/>
      <c r="E82" s="189" t="n">
        <v>0.792</v>
      </c>
      <c r="F82" s="190"/>
      <c r="G82" s="191"/>
      <c r="H82" s="0"/>
      <c r="I82" s="0"/>
      <c r="L82" s="0"/>
      <c r="M82" s="192" t="s">
        <v>189</v>
      </c>
      <c r="O82" s="170"/>
      <c r="AA82" s="0"/>
      <c r="AB82" s="0"/>
      <c r="AC82" s="0"/>
      <c r="AZ82" s="0"/>
      <c r="BA82" s="0"/>
      <c r="BB82" s="0"/>
      <c r="BC82" s="0"/>
      <c r="BD82" s="0"/>
      <c r="BE82" s="0"/>
      <c r="CA82" s="0"/>
      <c r="CB82" s="0"/>
      <c r="CZ82" s="0"/>
    </row>
    <row collapsed="false" customFormat="false" customHeight="false" hidden="false" ht="12.75" outlineLevel="0" r="83">
      <c r="A83" s="171" t="n">
        <v>35</v>
      </c>
      <c r="B83" s="172" t="s">
        <v>190</v>
      </c>
      <c r="C83" s="173" t="s">
        <v>191</v>
      </c>
      <c r="D83" s="174" t="s">
        <v>88</v>
      </c>
      <c r="E83" s="175" t="n">
        <v>114.4</v>
      </c>
      <c r="F83" s="175" t="n">
        <v>0</v>
      </c>
      <c r="G83" s="176" t="n">
        <f aca="false">E83*F83</f>
        <v>0</v>
      </c>
      <c r="H83" s="0"/>
      <c r="I83" s="0"/>
      <c r="L83" s="0"/>
      <c r="M83" s="0"/>
      <c r="O83" s="170" t="n">
        <v>2</v>
      </c>
      <c r="AA83" s="145" t="n">
        <v>1</v>
      </c>
      <c r="AB83" s="145" t="n">
        <v>1</v>
      </c>
      <c r="AC83" s="145" t="n">
        <v>1</v>
      </c>
      <c r="AZ83" s="145" t="n">
        <v>1</v>
      </c>
      <c r="BA83" s="145" t="n">
        <f aca="false">IF(AZ83=1,G83,0)</f>
        <v>0</v>
      </c>
      <c r="BB83" s="145" t="n">
        <f aca="false">IF(AZ83=2,G83,0)</f>
        <v>0</v>
      </c>
      <c r="BC83" s="145" t="n">
        <f aca="false">IF(AZ83=3,G83,0)</f>
        <v>0</v>
      </c>
      <c r="BD83" s="145" t="n">
        <f aca="false">IF(AZ83=4,G83,0)</f>
        <v>0</v>
      </c>
      <c r="BE83" s="145" t="n">
        <f aca="false">IF(AZ83=5,G83,0)</f>
        <v>0</v>
      </c>
      <c r="CA83" s="177" t="n">
        <v>1</v>
      </c>
      <c r="CB83" s="177" t="n">
        <v>1</v>
      </c>
      <c r="CZ83" s="145" t="n">
        <v>0</v>
      </c>
    </row>
    <row collapsed="false" customFormat="false" customHeight="true" hidden="false" ht="12.75" outlineLevel="0" r="84">
      <c r="A84" s="186"/>
      <c r="B84" s="187"/>
      <c r="C84" s="188" t="s">
        <v>192</v>
      </c>
      <c r="D84" s="188"/>
      <c r="E84" s="189" t="n">
        <v>114.4</v>
      </c>
      <c r="F84" s="190"/>
      <c r="G84" s="191"/>
      <c r="H84" s="0"/>
      <c r="I84" s="0"/>
      <c r="L84" s="0"/>
      <c r="M84" s="192" t="s">
        <v>192</v>
      </c>
      <c r="O84" s="170"/>
      <c r="AA84" s="0"/>
      <c r="AB84" s="0"/>
      <c r="AC84" s="0"/>
      <c r="AZ84" s="0"/>
      <c r="BA84" s="0"/>
      <c r="BB84" s="0"/>
      <c r="BC84" s="0"/>
      <c r="BD84" s="0"/>
      <c r="BE84" s="0"/>
      <c r="CA84" s="0"/>
      <c r="CB84" s="0"/>
      <c r="CZ84" s="0"/>
    </row>
    <row collapsed="false" customFormat="false" customHeight="false" hidden="false" ht="12.75" outlineLevel="0" r="85">
      <c r="A85" s="171" t="n">
        <v>36</v>
      </c>
      <c r="B85" s="172" t="s">
        <v>193</v>
      </c>
      <c r="C85" s="173" t="s">
        <v>194</v>
      </c>
      <c r="D85" s="174" t="s">
        <v>88</v>
      </c>
      <c r="E85" s="175" t="n">
        <v>114.4</v>
      </c>
      <c r="F85" s="175" t="n">
        <v>0</v>
      </c>
      <c r="G85" s="176" t="n">
        <f aca="false">E85*F85</f>
        <v>0</v>
      </c>
      <c r="H85" s="0"/>
      <c r="I85" s="0"/>
      <c r="L85" s="0"/>
      <c r="M85" s="0"/>
      <c r="O85" s="170" t="n">
        <v>2</v>
      </c>
      <c r="AA85" s="145" t="n">
        <v>1</v>
      </c>
      <c r="AB85" s="145" t="n">
        <v>1</v>
      </c>
      <c r="AC85" s="145" t="n">
        <v>1</v>
      </c>
      <c r="AZ85" s="145" t="n">
        <v>1</v>
      </c>
      <c r="BA85" s="145" t="n">
        <f aca="false">IF(AZ85=1,G85,0)</f>
        <v>0</v>
      </c>
      <c r="BB85" s="145" t="n">
        <f aca="false">IF(AZ85=2,G85,0)</f>
        <v>0</v>
      </c>
      <c r="BC85" s="145" t="n">
        <f aca="false">IF(AZ85=3,G85,0)</f>
        <v>0</v>
      </c>
      <c r="BD85" s="145" t="n">
        <f aca="false">IF(AZ85=4,G85,0)</f>
        <v>0</v>
      </c>
      <c r="BE85" s="145" t="n">
        <f aca="false">IF(AZ85=5,G85,0)</f>
        <v>0</v>
      </c>
      <c r="CA85" s="177" t="n">
        <v>1</v>
      </c>
      <c r="CB85" s="177" t="n">
        <v>1</v>
      </c>
      <c r="CZ85" s="145" t="n">
        <v>0</v>
      </c>
    </row>
    <row collapsed="false" customFormat="false" customHeight="true" hidden="false" ht="12.75" outlineLevel="0" r="86">
      <c r="A86" s="186"/>
      <c r="B86" s="187"/>
      <c r="C86" s="188" t="s">
        <v>192</v>
      </c>
      <c r="D86" s="188"/>
      <c r="E86" s="189" t="n">
        <v>114.4</v>
      </c>
      <c r="F86" s="190"/>
      <c r="G86" s="191"/>
      <c r="H86" s="0"/>
      <c r="I86" s="0"/>
      <c r="L86" s="0"/>
      <c r="M86" s="192" t="s">
        <v>192</v>
      </c>
      <c r="O86" s="170"/>
      <c r="AA86" s="0"/>
      <c r="AB86" s="0"/>
      <c r="AC86" s="0"/>
      <c r="AZ86" s="0"/>
      <c r="BA86" s="0"/>
      <c r="BB86" s="0"/>
      <c r="BC86" s="0"/>
      <c r="BD86" s="0"/>
      <c r="BE86" s="0"/>
      <c r="CA86" s="0"/>
      <c r="CB86" s="0"/>
      <c r="CZ86" s="0"/>
    </row>
    <row collapsed="false" customFormat="false" customHeight="false" hidden="false" ht="12.75" outlineLevel="0" r="87">
      <c r="A87" s="178"/>
      <c r="B87" s="179" t="s">
        <v>83</v>
      </c>
      <c r="C87" s="180" t="str">
        <f aca="false">CONCATENATE(B52," ",C52)</f>
        <v>96 Bourání konstrukcí</v>
      </c>
      <c r="D87" s="181"/>
      <c r="E87" s="182"/>
      <c r="F87" s="183"/>
      <c r="G87" s="184" t="n">
        <f aca="false">SUM(G52:G86)</f>
        <v>0</v>
      </c>
      <c r="H87" s="0"/>
      <c r="I87" s="0"/>
      <c r="L87" s="0"/>
      <c r="M87" s="0"/>
      <c r="O87" s="170" t="n">
        <v>4</v>
      </c>
      <c r="AA87" s="0"/>
      <c r="AB87" s="0"/>
      <c r="AC87" s="0"/>
      <c r="AZ87" s="0"/>
      <c r="BA87" s="185" t="n">
        <f aca="false">SUM(BA52:BA86)</f>
        <v>0</v>
      </c>
      <c r="BB87" s="185" t="n">
        <f aca="false">SUM(BB52:BB86)</f>
        <v>0</v>
      </c>
      <c r="BC87" s="185" t="n">
        <f aca="false">SUM(BC52:BC86)</f>
        <v>0</v>
      </c>
      <c r="BD87" s="185" t="n">
        <f aca="false">SUM(BD52:BD86)</f>
        <v>0</v>
      </c>
      <c r="BE87" s="185" t="n">
        <f aca="false">SUM(BE52:BE86)</f>
        <v>0</v>
      </c>
      <c r="CA87" s="0"/>
      <c r="CB87" s="0"/>
      <c r="CZ87" s="0"/>
    </row>
    <row collapsed="false" customFormat="false" customHeight="false" hidden="false" ht="12.75" outlineLevel="0" r="88">
      <c r="A88" s="163" t="s">
        <v>77</v>
      </c>
      <c r="B88" s="164" t="s">
        <v>195</v>
      </c>
      <c r="C88" s="165" t="s">
        <v>196</v>
      </c>
      <c r="D88" s="166"/>
      <c r="E88" s="167"/>
      <c r="F88" s="167"/>
      <c r="G88" s="168"/>
      <c r="H88" s="169"/>
      <c r="I88" s="169"/>
      <c r="L88" s="0"/>
      <c r="M88" s="0"/>
      <c r="O88" s="170" t="n">
        <v>1</v>
      </c>
      <c r="AA88" s="0"/>
      <c r="AB88" s="0"/>
      <c r="AC88" s="0"/>
      <c r="AZ88" s="0"/>
      <c r="BA88" s="0"/>
      <c r="BB88" s="0"/>
      <c r="BC88" s="0"/>
      <c r="BD88" s="0"/>
      <c r="BE88" s="0"/>
      <c r="CA88" s="0"/>
      <c r="CB88" s="0"/>
      <c r="CZ88" s="0"/>
    </row>
    <row collapsed="false" customFormat="false" customHeight="false" hidden="false" ht="12.75" outlineLevel="0" r="89">
      <c r="A89" s="171" t="n">
        <v>37</v>
      </c>
      <c r="B89" s="172" t="s">
        <v>197</v>
      </c>
      <c r="C89" s="173" t="s">
        <v>198</v>
      </c>
      <c r="D89" s="174" t="s">
        <v>135</v>
      </c>
      <c r="E89" s="175" t="n">
        <v>17.1436301049975</v>
      </c>
      <c r="F89" s="175" t="n">
        <v>0</v>
      </c>
      <c r="G89" s="176" t="n">
        <f aca="false">E89*F89</f>
        <v>0</v>
      </c>
      <c r="H89" s="0"/>
      <c r="I89" s="0"/>
      <c r="L89" s="0"/>
      <c r="M89" s="0"/>
      <c r="O89" s="170" t="n">
        <v>2</v>
      </c>
      <c r="AA89" s="145" t="n">
        <v>7</v>
      </c>
      <c r="AB89" s="145" t="n">
        <v>1</v>
      </c>
      <c r="AC89" s="145" t="n">
        <v>2</v>
      </c>
      <c r="AZ89" s="145" t="n">
        <v>1</v>
      </c>
      <c r="BA89" s="145" t="n">
        <f aca="false">IF(AZ89=1,G89,0)</f>
        <v>0</v>
      </c>
      <c r="BB89" s="145" t="n">
        <f aca="false">IF(AZ89=2,G89,0)</f>
        <v>0</v>
      </c>
      <c r="BC89" s="145" t="n">
        <f aca="false">IF(AZ89=3,G89,0)</f>
        <v>0</v>
      </c>
      <c r="BD89" s="145" t="n">
        <f aca="false">IF(AZ89=4,G89,0)</f>
        <v>0</v>
      </c>
      <c r="BE89" s="145" t="n">
        <f aca="false">IF(AZ89=5,G89,0)</f>
        <v>0</v>
      </c>
      <c r="CA89" s="177" t="n">
        <v>7</v>
      </c>
      <c r="CB89" s="177" t="n">
        <v>1</v>
      </c>
      <c r="CZ89" s="145" t="n">
        <v>0</v>
      </c>
    </row>
    <row collapsed="false" customFormat="false" customHeight="false" hidden="false" ht="12.75" outlineLevel="0" r="90">
      <c r="A90" s="178"/>
      <c r="B90" s="179" t="s">
        <v>83</v>
      </c>
      <c r="C90" s="180" t="str">
        <f aca="false">CONCATENATE(B88," ",C88)</f>
        <v>99 Staveništní přesun hmot</v>
      </c>
      <c r="D90" s="181"/>
      <c r="E90" s="182"/>
      <c r="F90" s="183"/>
      <c r="G90" s="184" t="n">
        <f aca="false">SUM(G88:G89)</f>
        <v>0</v>
      </c>
      <c r="H90" s="0"/>
      <c r="I90" s="0"/>
      <c r="L90" s="0"/>
      <c r="M90" s="0"/>
      <c r="O90" s="170" t="n">
        <v>4</v>
      </c>
      <c r="AA90" s="0"/>
      <c r="AB90" s="0"/>
      <c r="AC90" s="0"/>
      <c r="AZ90" s="0"/>
      <c r="BA90" s="185" t="n">
        <f aca="false">SUM(BA88:BA89)</f>
        <v>0</v>
      </c>
      <c r="BB90" s="185" t="n">
        <f aca="false">SUM(BB88:BB89)</f>
        <v>0</v>
      </c>
      <c r="BC90" s="185" t="n">
        <f aca="false">SUM(BC88:BC89)</f>
        <v>0</v>
      </c>
      <c r="BD90" s="185" t="n">
        <f aca="false">SUM(BD88:BD89)</f>
        <v>0</v>
      </c>
      <c r="BE90" s="185" t="n">
        <f aca="false">SUM(BE88:BE89)</f>
        <v>0</v>
      </c>
      <c r="CA90" s="0"/>
      <c r="CB90" s="0"/>
      <c r="CZ90" s="0"/>
    </row>
    <row collapsed="false" customFormat="false" customHeight="false" hidden="false" ht="12.75" outlineLevel="0" r="91">
      <c r="A91" s="163" t="s">
        <v>77</v>
      </c>
      <c r="B91" s="164" t="s">
        <v>199</v>
      </c>
      <c r="C91" s="165" t="s">
        <v>200</v>
      </c>
      <c r="D91" s="166"/>
      <c r="E91" s="167"/>
      <c r="F91" s="167"/>
      <c r="G91" s="168"/>
      <c r="H91" s="169"/>
      <c r="I91" s="169"/>
      <c r="L91" s="0"/>
      <c r="M91" s="0"/>
      <c r="O91" s="170" t="n">
        <v>1</v>
      </c>
      <c r="AA91" s="0"/>
      <c r="AB91" s="0"/>
      <c r="AC91" s="0"/>
      <c r="AZ91" s="0"/>
      <c r="BA91" s="0"/>
      <c r="BB91" s="0"/>
      <c r="BC91" s="0"/>
      <c r="BD91" s="0"/>
      <c r="BE91" s="0"/>
      <c r="CA91" s="0"/>
      <c r="CB91" s="0"/>
      <c r="CZ91" s="0"/>
    </row>
    <row collapsed="false" customFormat="false" customHeight="false" hidden="false" ht="12.75" outlineLevel="0" r="92">
      <c r="A92" s="171" t="n">
        <v>38</v>
      </c>
      <c r="B92" s="172" t="s">
        <v>201</v>
      </c>
      <c r="C92" s="173" t="s">
        <v>202</v>
      </c>
      <c r="D92" s="174" t="s">
        <v>88</v>
      </c>
      <c r="E92" s="175" t="n">
        <v>6</v>
      </c>
      <c r="F92" s="175" t="n">
        <v>0</v>
      </c>
      <c r="G92" s="176" t="n">
        <f aca="false">E92*F92</f>
        <v>0</v>
      </c>
      <c r="H92" s="0"/>
      <c r="I92" s="0"/>
      <c r="L92" s="0"/>
      <c r="M92" s="0"/>
      <c r="O92" s="170" t="n">
        <v>2</v>
      </c>
      <c r="AA92" s="145" t="n">
        <v>1</v>
      </c>
      <c r="AB92" s="145" t="n">
        <v>7</v>
      </c>
      <c r="AC92" s="145" t="n">
        <v>7</v>
      </c>
      <c r="AZ92" s="145" t="n">
        <v>2</v>
      </c>
      <c r="BA92" s="145" t="n">
        <f aca="false">IF(AZ92=1,G92,0)</f>
        <v>0</v>
      </c>
      <c r="BB92" s="145" t="n">
        <f aca="false">IF(AZ92=2,G92,0)</f>
        <v>0</v>
      </c>
      <c r="BC92" s="145" t="n">
        <f aca="false">IF(AZ92=3,G92,0)</f>
        <v>0</v>
      </c>
      <c r="BD92" s="145" t="n">
        <f aca="false">IF(AZ92=4,G92,0)</f>
        <v>0</v>
      </c>
      <c r="BE92" s="145" t="n">
        <f aca="false">IF(AZ92=5,G92,0)</f>
        <v>0</v>
      </c>
      <c r="CA92" s="177" t="n">
        <v>1</v>
      </c>
      <c r="CB92" s="177" t="n">
        <v>7</v>
      </c>
      <c r="CZ92" s="145" t="n">
        <v>0</v>
      </c>
    </row>
    <row collapsed="false" customFormat="false" customHeight="true" hidden="false" ht="12.75" outlineLevel="0" r="93">
      <c r="A93" s="186"/>
      <c r="B93" s="187"/>
      <c r="C93" s="188" t="s">
        <v>153</v>
      </c>
      <c r="D93" s="188"/>
      <c r="E93" s="189" t="n">
        <v>6</v>
      </c>
      <c r="F93" s="190"/>
      <c r="G93" s="191"/>
      <c r="H93" s="0"/>
      <c r="I93" s="0"/>
      <c r="L93" s="0"/>
      <c r="M93" s="192" t="s">
        <v>153</v>
      </c>
      <c r="O93" s="170"/>
      <c r="AA93" s="0"/>
      <c r="AB93" s="0"/>
      <c r="AC93" s="0"/>
      <c r="AZ93" s="0"/>
      <c r="BA93" s="0"/>
      <c r="BB93" s="0"/>
      <c r="BC93" s="0"/>
      <c r="BD93" s="0"/>
      <c r="BE93" s="0"/>
      <c r="CA93" s="0"/>
      <c r="CB93" s="0"/>
      <c r="CZ93" s="0"/>
    </row>
    <row collapsed="false" customFormat="false" customHeight="false" hidden="false" ht="12.75" outlineLevel="0" r="94">
      <c r="A94" s="171" t="n">
        <v>39</v>
      </c>
      <c r="B94" s="172" t="s">
        <v>203</v>
      </c>
      <c r="C94" s="173" t="s">
        <v>204</v>
      </c>
      <c r="D94" s="174" t="s">
        <v>88</v>
      </c>
      <c r="E94" s="175" t="n">
        <v>6</v>
      </c>
      <c r="F94" s="175" t="n">
        <v>0</v>
      </c>
      <c r="G94" s="176" t="n">
        <f aca="false">E94*F94</f>
        <v>0</v>
      </c>
      <c r="H94" s="0"/>
      <c r="I94" s="0"/>
      <c r="L94" s="0"/>
      <c r="M94" s="0"/>
      <c r="O94" s="170" t="n">
        <v>2</v>
      </c>
      <c r="AA94" s="145" t="n">
        <v>1</v>
      </c>
      <c r="AB94" s="145" t="n">
        <v>7</v>
      </c>
      <c r="AC94" s="145" t="n">
        <v>7</v>
      </c>
      <c r="AZ94" s="145" t="n">
        <v>2</v>
      </c>
      <c r="BA94" s="145" t="n">
        <f aca="false">IF(AZ94=1,G94,0)</f>
        <v>0</v>
      </c>
      <c r="BB94" s="145" t="n">
        <f aca="false">IF(AZ94=2,G94,0)</f>
        <v>0</v>
      </c>
      <c r="BC94" s="145" t="n">
        <f aca="false">IF(AZ94=3,G94,0)</f>
        <v>0</v>
      </c>
      <c r="BD94" s="145" t="n">
        <f aca="false">IF(AZ94=4,G94,0)</f>
        <v>0</v>
      </c>
      <c r="BE94" s="145" t="n">
        <f aca="false">IF(AZ94=5,G94,0)</f>
        <v>0</v>
      </c>
      <c r="CA94" s="177" t="n">
        <v>1</v>
      </c>
      <c r="CB94" s="177" t="n">
        <v>7</v>
      </c>
      <c r="CZ94" s="145" t="n">
        <v>0.000410000000000021</v>
      </c>
    </row>
    <row collapsed="false" customFormat="false" customHeight="false" hidden="false" ht="12.75" outlineLevel="0" r="95">
      <c r="A95" s="171" t="n">
        <v>40</v>
      </c>
      <c r="B95" s="172" t="s">
        <v>205</v>
      </c>
      <c r="C95" s="173" t="s">
        <v>206</v>
      </c>
      <c r="D95" s="174" t="s">
        <v>88</v>
      </c>
      <c r="E95" s="175" t="n">
        <v>82.464</v>
      </c>
      <c r="F95" s="175" t="n">
        <v>0</v>
      </c>
      <c r="G95" s="176" t="n">
        <f aca="false">E95*F95</f>
        <v>0</v>
      </c>
      <c r="H95" s="0"/>
      <c r="I95" s="0"/>
      <c r="L95" s="0"/>
      <c r="M95" s="0"/>
      <c r="O95" s="170" t="n">
        <v>2</v>
      </c>
      <c r="AA95" s="145" t="n">
        <v>1</v>
      </c>
      <c r="AB95" s="145" t="n">
        <v>7</v>
      </c>
      <c r="AC95" s="145" t="n">
        <v>7</v>
      </c>
      <c r="AZ95" s="145" t="n">
        <v>2</v>
      </c>
      <c r="BA95" s="145" t="n">
        <f aca="false">IF(AZ95=1,G95,0)</f>
        <v>0</v>
      </c>
      <c r="BB95" s="145" t="n">
        <f aca="false">IF(AZ95=2,G95,0)</f>
        <v>0</v>
      </c>
      <c r="BC95" s="145" t="n">
        <f aca="false">IF(AZ95=3,G95,0)</f>
        <v>0</v>
      </c>
      <c r="BD95" s="145" t="n">
        <f aca="false">IF(AZ95=4,G95,0)</f>
        <v>0</v>
      </c>
      <c r="BE95" s="145" t="n">
        <f aca="false">IF(AZ95=5,G95,0)</f>
        <v>0</v>
      </c>
      <c r="CA95" s="177" t="n">
        <v>1</v>
      </c>
      <c r="CB95" s="177" t="n">
        <v>7</v>
      </c>
      <c r="CZ95" s="145" t="n">
        <v>0.00399999999999778</v>
      </c>
    </row>
    <row collapsed="false" customFormat="false" customHeight="true" hidden="false" ht="12.75" outlineLevel="0" r="96">
      <c r="A96" s="186"/>
      <c r="B96" s="187"/>
      <c r="C96" s="188" t="s">
        <v>207</v>
      </c>
      <c r="D96" s="188"/>
      <c r="E96" s="189" t="n">
        <v>39.977</v>
      </c>
      <c r="F96" s="190"/>
      <c r="G96" s="191"/>
      <c r="H96" s="0"/>
      <c r="I96" s="0"/>
      <c r="L96" s="0"/>
      <c r="M96" s="192" t="s">
        <v>207</v>
      </c>
      <c r="O96" s="170"/>
      <c r="AA96" s="0"/>
      <c r="AB96" s="0"/>
      <c r="AC96" s="0"/>
      <c r="AZ96" s="0"/>
      <c r="BA96" s="0"/>
      <c r="BB96" s="0"/>
      <c r="BC96" s="0"/>
      <c r="BD96" s="0"/>
      <c r="BE96" s="0"/>
      <c r="CA96" s="0"/>
      <c r="CB96" s="0"/>
      <c r="CZ96" s="0"/>
    </row>
    <row collapsed="false" customFormat="false" customHeight="true" hidden="false" ht="22.5" outlineLevel="0" r="97">
      <c r="A97" s="186"/>
      <c r="B97" s="187"/>
      <c r="C97" s="188" t="s">
        <v>208</v>
      </c>
      <c r="D97" s="188"/>
      <c r="E97" s="189" t="n">
        <v>42.487</v>
      </c>
      <c r="F97" s="190"/>
      <c r="G97" s="191"/>
      <c r="H97" s="0"/>
      <c r="I97" s="0"/>
      <c r="L97" s="0"/>
      <c r="M97" s="192" t="s">
        <v>208</v>
      </c>
      <c r="O97" s="170"/>
      <c r="AA97" s="0"/>
      <c r="AB97" s="0"/>
      <c r="AC97" s="0"/>
      <c r="AZ97" s="0"/>
      <c r="BA97" s="0"/>
      <c r="BB97" s="0"/>
      <c r="BC97" s="0"/>
      <c r="BD97" s="0"/>
      <c r="BE97" s="0"/>
      <c r="CA97" s="0"/>
      <c r="CB97" s="0"/>
      <c r="CZ97" s="0"/>
    </row>
    <row collapsed="false" customFormat="false" customHeight="false" hidden="false" ht="12.75" outlineLevel="0" r="98">
      <c r="A98" s="171" t="n">
        <v>41</v>
      </c>
      <c r="B98" s="172" t="s">
        <v>209</v>
      </c>
      <c r="C98" s="173" t="s">
        <v>210</v>
      </c>
      <c r="D98" s="174" t="s">
        <v>211</v>
      </c>
      <c r="E98" s="175" t="n">
        <v>44.4</v>
      </c>
      <c r="F98" s="175" t="n">
        <v>0</v>
      </c>
      <c r="G98" s="176" t="n">
        <f aca="false">E98*F98</f>
        <v>0</v>
      </c>
      <c r="H98" s="0"/>
      <c r="I98" s="0"/>
      <c r="L98" s="0"/>
      <c r="M98" s="0"/>
      <c r="O98" s="170" t="n">
        <v>2</v>
      </c>
      <c r="AA98" s="145" t="n">
        <v>1</v>
      </c>
      <c r="AB98" s="145" t="n">
        <v>7</v>
      </c>
      <c r="AC98" s="145" t="n">
        <v>7</v>
      </c>
      <c r="AZ98" s="145" t="n">
        <v>2</v>
      </c>
      <c r="BA98" s="145" t="n">
        <f aca="false">IF(AZ98=1,G98,0)</f>
        <v>0</v>
      </c>
      <c r="BB98" s="145" t="n">
        <f aca="false">IF(AZ98=2,G98,0)</f>
        <v>0</v>
      </c>
      <c r="BC98" s="145" t="n">
        <f aca="false">IF(AZ98=3,G98,0)</f>
        <v>0</v>
      </c>
      <c r="BD98" s="145" t="n">
        <f aca="false">IF(AZ98=4,G98,0)</f>
        <v>0</v>
      </c>
      <c r="BE98" s="145" t="n">
        <f aca="false">IF(AZ98=5,G98,0)</f>
        <v>0</v>
      </c>
      <c r="CA98" s="177" t="n">
        <v>1</v>
      </c>
      <c r="CB98" s="177" t="n">
        <v>7</v>
      </c>
      <c r="CZ98" s="145" t="n">
        <v>0</v>
      </c>
    </row>
    <row collapsed="false" customFormat="false" customHeight="true" hidden="false" ht="12.75" outlineLevel="0" r="99">
      <c r="A99" s="186"/>
      <c r="B99" s="187"/>
      <c r="C99" s="188" t="s">
        <v>212</v>
      </c>
      <c r="D99" s="188"/>
      <c r="E99" s="189" t="n">
        <v>48.6</v>
      </c>
      <c r="F99" s="190"/>
      <c r="G99" s="191"/>
      <c r="H99" s="0"/>
      <c r="I99" s="0"/>
      <c r="L99" s="0"/>
      <c r="M99" s="192" t="s">
        <v>212</v>
      </c>
      <c r="O99" s="170"/>
      <c r="AA99" s="0"/>
      <c r="AB99" s="0"/>
      <c r="AC99" s="0"/>
      <c r="AZ99" s="0"/>
      <c r="BA99" s="0"/>
      <c r="BB99" s="0"/>
      <c r="BC99" s="0"/>
      <c r="BD99" s="0"/>
      <c r="BE99" s="0"/>
      <c r="CA99" s="0"/>
      <c r="CB99" s="0"/>
      <c r="CZ99" s="0"/>
    </row>
    <row collapsed="false" customFormat="false" customHeight="true" hidden="false" ht="12.75" outlineLevel="0" r="100">
      <c r="A100" s="186"/>
      <c r="B100" s="187"/>
      <c r="C100" s="188" t="s">
        <v>213</v>
      </c>
      <c r="D100" s="188"/>
      <c r="E100" s="189" t="n">
        <v>-4.2</v>
      </c>
      <c r="F100" s="190"/>
      <c r="G100" s="191"/>
      <c r="H100" s="0"/>
      <c r="I100" s="0"/>
      <c r="L100" s="0"/>
      <c r="M100" s="192" t="s">
        <v>213</v>
      </c>
      <c r="O100" s="170"/>
      <c r="AA100" s="0"/>
      <c r="AB100" s="0"/>
      <c r="AC100" s="0"/>
      <c r="AZ100" s="0"/>
      <c r="BA100" s="0"/>
      <c r="BB100" s="0"/>
      <c r="BC100" s="0"/>
      <c r="BD100" s="0"/>
      <c r="BE100" s="0"/>
      <c r="CA100" s="0"/>
      <c r="CB100" s="0"/>
      <c r="CZ100" s="0"/>
    </row>
    <row collapsed="false" customFormat="false" customHeight="false" hidden="false" ht="12.75" outlineLevel="0" r="101">
      <c r="A101" s="171" t="n">
        <v>42</v>
      </c>
      <c r="B101" s="172" t="s">
        <v>214</v>
      </c>
      <c r="C101" s="173" t="s">
        <v>215</v>
      </c>
      <c r="D101" s="174" t="s">
        <v>216</v>
      </c>
      <c r="E101" s="175" t="n">
        <v>1.32</v>
      </c>
      <c r="F101" s="175" t="n">
        <v>0</v>
      </c>
      <c r="G101" s="176" t="n">
        <f aca="false">E101*F101</f>
        <v>0</v>
      </c>
      <c r="H101" s="0"/>
      <c r="I101" s="0"/>
      <c r="L101" s="0"/>
      <c r="M101" s="0"/>
      <c r="O101" s="170" t="n">
        <v>2</v>
      </c>
      <c r="AA101" s="145" t="n">
        <v>3</v>
      </c>
      <c r="AB101" s="145" t="n">
        <v>7</v>
      </c>
      <c r="AC101" s="145" t="s">
        <v>214</v>
      </c>
      <c r="AZ101" s="145" t="n">
        <v>2</v>
      </c>
      <c r="BA101" s="145" t="n">
        <f aca="false">IF(AZ101=1,G101,0)</f>
        <v>0</v>
      </c>
      <c r="BB101" s="145" t="n">
        <f aca="false">IF(AZ101=2,G101,0)</f>
        <v>0</v>
      </c>
      <c r="BC101" s="145" t="n">
        <f aca="false">IF(AZ101=3,G101,0)</f>
        <v>0</v>
      </c>
      <c r="BD101" s="145" t="n">
        <f aca="false">IF(AZ101=4,G101,0)</f>
        <v>0</v>
      </c>
      <c r="BE101" s="145" t="n">
        <f aca="false">IF(AZ101=5,G101,0)</f>
        <v>0</v>
      </c>
      <c r="CA101" s="177" t="n">
        <v>3</v>
      </c>
      <c r="CB101" s="177" t="n">
        <v>7</v>
      </c>
      <c r="CZ101" s="145" t="n">
        <v>0.000999999999999446</v>
      </c>
    </row>
    <row collapsed="false" customFormat="false" customHeight="true" hidden="false" ht="12.75" outlineLevel="0" r="102">
      <c r="A102" s="186"/>
      <c r="B102" s="187"/>
      <c r="C102" s="188" t="s">
        <v>217</v>
      </c>
      <c r="D102" s="188"/>
      <c r="E102" s="189" t="n">
        <v>1.32</v>
      </c>
      <c r="F102" s="190"/>
      <c r="G102" s="191"/>
      <c r="H102" s="0"/>
      <c r="I102" s="0"/>
      <c r="L102" s="0"/>
      <c r="M102" s="192" t="s">
        <v>217</v>
      </c>
      <c r="O102" s="170"/>
      <c r="AA102" s="0"/>
      <c r="AB102" s="0"/>
      <c r="AC102" s="0"/>
      <c r="AZ102" s="0"/>
      <c r="BA102" s="0"/>
      <c r="BB102" s="0"/>
      <c r="BC102" s="0"/>
      <c r="BD102" s="0"/>
      <c r="BE102" s="0"/>
      <c r="CA102" s="0"/>
      <c r="CB102" s="0"/>
      <c r="CZ102" s="0"/>
    </row>
    <row collapsed="false" customFormat="false" customHeight="false" hidden="false" ht="12.75" outlineLevel="0" r="103">
      <c r="A103" s="171" t="n">
        <v>43</v>
      </c>
      <c r="B103" s="172" t="s">
        <v>218</v>
      </c>
      <c r="C103" s="173" t="s">
        <v>219</v>
      </c>
      <c r="D103" s="174" t="s">
        <v>88</v>
      </c>
      <c r="E103" s="175" t="n">
        <v>6.9</v>
      </c>
      <c r="F103" s="175" t="n">
        <v>0</v>
      </c>
      <c r="G103" s="176" t="n">
        <f aca="false">E103*F103</f>
        <v>0</v>
      </c>
      <c r="H103" s="0"/>
      <c r="I103" s="0"/>
      <c r="L103" s="0"/>
      <c r="M103" s="0"/>
      <c r="O103" s="170" t="n">
        <v>2</v>
      </c>
      <c r="AA103" s="145" t="n">
        <v>3</v>
      </c>
      <c r="AB103" s="145" t="n">
        <v>7</v>
      </c>
      <c r="AC103" s="145" t="n">
        <v>62843094</v>
      </c>
      <c r="AZ103" s="145" t="n">
        <v>2</v>
      </c>
      <c r="BA103" s="145" t="n">
        <f aca="false">IF(AZ103=1,G103,0)</f>
        <v>0</v>
      </c>
      <c r="BB103" s="145" t="n">
        <f aca="false">IF(AZ103=2,G103,0)</f>
        <v>0</v>
      </c>
      <c r="BC103" s="145" t="n">
        <f aca="false">IF(AZ103=3,G103,0)</f>
        <v>0</v>
      </c>
      <c r="BD103" s="145" t="n">
        <f aca="false">IF(AZ103=4,G103,0)</f>
        <v>0</v>
      </c>
      <c r="BE103" s="145" t="n">
        <f aca="false">IF(AZ103=5,G103,0)</f>
        <v>0</v>
      </c>
      <c r="CA103" s="177" t="n">
        <v>3</v>
      </c>
      <c r="CB103" s="177" t="n">
        <v>7</v>
      </c>
      <c r="CZ103" s="145" t="n">
        <v>0.000750000000000028</v>
      </c>
    </row>
    <row collapsed="false" customFormat="false" customHeight="true" hidden="false" ht="12.75" outlineLevel="0" r="104">
      <c r="A104" s="186"/>
      <c r="B104" s="187"/>
      <c r="C104" s="188" t="s">
        <v>220</v>
      </c>
      <c r="D104" s="188"/>
      <c r="E104" s="189" t="n">
        <v>6.9</v>
      </c>
      <c r="F104" s="190"/>
      <c r="G104" s="191"/>
      <c r="H104" s="0"/>
      <c r="I104" s="0"/>
      <c r="L104" s="0"/>
      <c r="M104" s="192" t="s">
        <v>220</v>
      </c>
      <c r="O104" s="170"/>
      <c r="AA104" s="0"/>
      <c r="AB104" s="0"/>
      <c r="AC104" s="0"/>
      <c r="AZ104" s="0"/>
      <c r="BA104" s="0"/>
      <c r="BB104" s="0"/>
      <c r="BC104" s="0"/>
      <c r="BD104" s="0"/>
      <c r="BE104" s="0"/>
      <c r="CA104" s="0"/>
      <c r="CB104" s="0"/>
      <c r="CZ104" s="0"/>
    </row>
    <row collapsed="false" customFormat="false" customHeight="false" hidden="false" ht="12.75" outlineLevel="0" r="105">
      <c r="A105" s="171" t="n">
        <v>44</v>
      </c>
      <c r="B105" s="172" t="s">
        <v>221</v>
      </c>
      <c r="C105" s="173" t="s">
        <v>222</v>
      </c>
      <c r="D105" s="174" t="s">
        <v>223</v>
      </c>
      <c r="E105" s="175"/>
      <c r="F105" s="175" t="n">
        <v>0</v>
      </c>
      <c r="G105" s="176" t="n">
        <f aca="false">E105*F105</f>
        <v>0</v>
      </c>
      <c r="H105" s="0"/>
      <c r="I105" s="0"/>
      <c r="L105" s="0"/>
      <c r="M105" s="0"/>
      <c r="O105" s="170" t="n">
        <v>2</v>
      </c>
      <c r="AA105" s="145" t="n">
        <v>7</v>
      </c>
      <c r="AB105" s="145" t="n">
        <v>1002</v>
      </c>
      <c r="AC105" s="145" t="n">
        <v>5</v>
      </c>
      <c r="AZ105" s="145" t="n">
        <v>2</v>
      </c>
      <c r="BA105" s="145" t="n">
        <f aca="false">IF(AZ105=1,G105,0)</f>
        <v>0</v>
      </c>
      <c r="BB105" s="145" t="n">
        <f aca="false">IF(AZ105=2,G105,0)</f>
        <v>0</v>
      </c>
      <c r="BC105" s="145" t="n">
        <f aca="false">IF(AZ105=3,G105,0)</f>
        <v>0</v>
      </c>
      <c r="BD105" s="145" t="n">
        <f aca="false">IF(AZ105=4,G105,0)</f>
        <v>0</v>
      </c>
      <c r="BE105" s="145" t="n">
        <f aca="false">IF(AZ105=5,G105,0)</f>
        <v>0</v>
      </c>
      <c r="CA105" s="177" t="n">
        <v>7</v>
      </c>
      <c r="CB105" s="177" t="n">
        <v>1002</v>
      </c>
      <c r="CZ105" s="145" t="n">
        <v>0</v>
      </c>
    </row>
    <row collapsed="false" customFormat="false" customHeight="false" hidden="false" ht="12.75" outlineLevel="0" r="106">
      <c r="A106" s="178"/>
      <c r="B106" s="179" t="s">
        <v>83</v>
      </c>
      <c r="C106" s="180" t="str">
        <f aca="false">CONCATENATE(B91," ",C91)</f>
        <v>711 Izolace proti vodě</v>
      </c>
      <c r="D106" s="181"/>
      <c r="E106" s="182"/>
      <c r="F106" s="183"/>
      <c r="G106" s="184" t="n">
        <f aca="false">SUM(G91:G105)</f>
        <v>0</v>
      </c>
      <c r="H106" s="0"/>
      <c r="I106" s="0"/>
      <c r="L106" s="0"/>
      <c r="M106" s="0"/>
      <c r="O106" s="170" t="n">
        <v>4</v>
      </c>
      <c r="AA106" s="0"/>
      <c r="AB106" s="0"/>
      <c r="AC106" s="0"/>
      <c r="AZ106" s="0"/>
      <c r="BA106" s="185" t="n">
        <f aca="false">SUM(BA91:BA105)</f>
        <v>0</v>
      </c>
      <c r="BB106" s="185" t="n">
        <f aca="false">SUM(BB91:BB105)</f>
        <v>0</v>
      </c>
      <c r="BC106" s="185" t="n">
        <f aca="false">SUM(BC91:BC105)</f>
        <v>0</v>
      </c>
      <c r="BD106" s="185" t="n">
        <f aca="false">SUM(BD91:BD105)</f>
        <v>0</v>
      </c>
      <c r="BE106" s="185" t="n">
        <f aca="false">SUM(BE91:BE105)</f>
        <v>0</v>
      </c>
      <c r="CA106" s="0"/>
      <c r="CB106" s="0"/>
      <c r="CZ106" s="0"/>
    </row>
    <row collapsed="false" customFormat="false" customHeight="false" hidden="false" ht="12.75" outlineLevel="0" r="107">
      <c r="A107" s="163" t="s">
        <v>77</v>
      </c>
      <c r="B107" s="164" t="s">
        <v>224</v>
      </c>
      <c r="C107" s="165" t="s">
        <v>225</v>
      </c>
      <c r="D107" s="166"/>
      <c r="E107" s="167"/>
      <c r="F107" s="167"/>
      <c r="G107" s="168"/>
      <c r="H107" s="169"/>
      <c r="I107" s="169"/>
      <c r="L107" s="0"/>
      <c r="M107" s="0"/>
      <c r="O107" s="170" t="n">
        <v>1</v>
      </c>
      <c r="AA107" s="0"/>
      <c r="AB107" s="0"/>
      <c r="AC107" s="0"/>
      <c r="AZ107" s="0"/>
      <c r="BA107" s="0"/>
      <c r="BB107" s="0"/>
      <c r="BC107" s="0"/>
      <c r="BD107" s="0"/>
      <c r="BE107" s="0"/>
      <c r="CA107" s="0"/>
      <c r="CB107" s="0"/>
      <c r="CZ107" s="0"/>
    </row>
    <row collapsed="false" customFormat="false" customHeight="false" hidden="false" ht="12.75" outlineLevel="0" r="108">
      <c r="A108" s="171" t="n">
        <v>45</v>
      </c>
      <c r="B108" s="172" t="s">
        <v>226</v>
      </c>
      <c r="C108" s="173" t="s">
        <v>227</v>
      </c>
      <c r="D108" s="174" t="s">
        <v>88</v>
      </c>
      <c r="E108" s="175" t="n">
        <v>6</v>
      </c>
      <c r="F108" s="175" t="n">
        <v>0</v>
      </c>
      <c r="G108" s="176" t="n">
        <f aca="false">E108*F108</f>
        <v>0</v>
      </c>
      <c r="H108" s="0"/>
      <c r="I108" s="0"/>
      <c r="L108" s="0"/>
      <c r="M108" s="0"/>
      <c r="O108" s="170" t="n">
        <v>2</v>
      </c>
      <c r="AA108" s="145" t="n">
        <v>1</v>
      </c>
      <c r="AB108" s="145" t="n">
        <v>7</v>
      </c>
      <c r="AC108" s="145" t="n">
        <v>7</v>
      </c>
      <c r="AZ108" s="145" t="n">
        <v>2</v>
      </c>
      <c r="BA108" s="145" t="n">
        <f aca="false">IF(AZ108=1,G108,0)</f>
        <v>0</v>
      </c>
      <c r="BB108" s="145" t="n">
        <f aca="false">IF(AZ108=2,G108,0)</f>
        <v>0</v>
      </c>
      <c r="BC108" s="145" t="n">
        <f aca="false">IF(AZ108=3,G108,0)</f>
        <v>0</v>
      </c>
      <c r="BD108" s="145" t="n">
        <f aca="false">IF(AZ108=4,G108,0)</f>
        <v>0</v>
      </c>
      <c r="BE108" s="145" t="n">
        <f aca="false">IF(AZ108=5,G108,0)</f>
        <v>0</v>
      </c>
      <c r="CA108" s="177" t="n">
        <v>1</v>
      </c>
      <c r="CB108" s="177" t="n">
        <v>7</v>
      </c>
      <c r="CZ108" s="145" t="n">
        <v>9.00000000000345E-005</v>
      </c>
    </row>
    <row collapsed="false" customFormat="false" customHeight="true" hidden="false" ht="12.75" outlineLevel="0" r="109">
      <c r="A109" s="186"/>
      <c r="B109" s="187"/>
      <c r="C109" s="188" t="s">
        <v>153</v>
      </c>
      <c r="D109" s="188"/>
      <c r="E109" s="189" t="n">
        <v>6</v>
      </c>
      <c r="F109" s="190"/>
      <c r="G109" s="191"/>
      <c r="H109" s="0"/>
      <c r="I109" s="0"/>
      <c r="L109" s="0"/>
      <c r="M109" s="192" t="s">
        <v>153</v>
      </c>
      <c r="O109" s="170"/>
      <c r="AA109" s="0"/>
      <c r="AB109" s="0"/>
      <c r="AC109" s="0"/>
      <c r="AZ109" s="0"/>
      <c r="BA109" s="0"/>
      <c r="BB109" s="0"/>
      <c r="BC109" s="0"/>
      <c r="BD109" s="0"/>
      <c r="BE109" s="0"/>
      <c r="CA109" s="0"/>
      <c r="CB109" s="0"/>
      <c r="CZ109" s="0"/>
    </row>
    <row collapsed="false" customFormat="false" customHeight="false" hidden="false" ht="12.75" outlineLevel="0" r="110">
      <c r="A110" s="171" t="n">
        <v>46</v>
      </c>
      <c r="B110" s="172" t="s">
        <v>228</v>
      </c>
      <c r="C110" s="173" t="s">
        <v>229</v>
      </c>
      <c r="D110" s="174" t="s">
        <v>211</v>
      </c>
      <c r="E110" s="175" t="n">
        <v>7</v>
      </c>
      <c r="F110" s="175" t="n">
        <v>0</v>
      </c>
      <c r="G110" s="176" t="n">
        <f aca="false">E110*F110</f>
        <v>0</v>
      </c>
      <c r="H110" s="0"/>
      <c r="I110" s="0"/>
      <c r="L110" s="0"/>
      <c r="M110" s="0"/>
      <c r="O110" s="170" t="n">
        <v>2</v>
      </c>
      <c r="AA110" s="145" t="n">
        <v>1</v>
      </c>
      <c r="AB110" s="145" t="n">
        <v>7</v>
      </c>
      <c r="AC110" s="145" t="n">
        <v>7</v>
      </c>
      <c r="AZ110" s="145" t="n">
        <v>2</v>
      </c>
      <c r="BA110" s="145" t="n">
        <f aca="false">IF(AZ110=1,G110,0)</f>
        <v>0</v>
      </c>
      <c r="BB110" s="145" t="n">
        <f aca="false">IF(AZ110=2,G110,0)</f>
        <v>0</v>
      </c>
      <c r="BC110" s="145" t="n">
        <f aca="false">IF(AZ110=3,G110,0)</f>
        <v>0</v>
      </c>
      <c r="BD110" s="145" t="n">
        <f aca="false">IF(AZ110=4,G110,0)</f>
        <v>0</v>
      </c>
      <c r="BE110" s="145" t="n">
        <f aca="false">IF(AZ110=5,G110,0)</f>
        <v>0</v>
      </c>
      <c r="CA110" s="177" t="n">
        <v>1</v>
      </c>
      <c r="CB110" s="177" t="n">
        <v>7</v>
      </c>
      <c r="CZ110" s="145" t="n">
        <v>0</v>
      </c>
    </row>
    <row collapsed="false" customFormat="false" customHeight="true" hidden="false" ht="12.75" outlineLevel="0" r="111">
      <c r="A111" s="186"/>
      <c r="B111" s="187"/>
      <c r="C111" s="188" t="s">
        <v>230</v>
      </c>
      <c r="D111" s="188"/>
      <c r="E111" s="189" t="n">
        <v>7</v>
      </c>
      <c r="F111" s="190"/>
      <c r="G111" s="191"/>
      <c r="H111" s="0"/>
      <c r="I111" s="0"/>
      <c r="L111" s="0"/>
      <c r="M111" s="192" t="s">
        <v>230</v>
      </c>
      <c r="O111" s="170"/>
      <c r="AA111" s="0"/>
      <c r="AB111" s="0"/>
      <c r="AC111" s="0"/>
      <c r="AZ111" s="0"/>
      <c r="BA111" s="0"/>
      <c r="BB111" s="0"/>
      <c r="BC111" s="0"/>
      <c r="BD111" s="0"/>
      <c r="BE111" s="0"/>
      <c r="CA111" s="0"/>
      <c r="CB111" s="0"/>
      <c r="CZ111" s="0"/>
    </row>
    <row collapsed="false" customFormat="false" customHeight="false" hidden="false" ht="12.75" outlineLevel="0" r="112">
      <c r="A112" s="171" t="n">
        <v>47</v>
      </c>
      <c r="B112" s="172" t="s">
        <v>231</v>
      </c>
      <c r="C112" s="173" t="s">
        <v>232</v>
      </c>
      <c r="D112" s="174" t="s">
        <v>101</v>
      </c>
      <c r="E112" s="175" t="n">
        <v>0.4944</v>
      </c>
      <c r="F112" s="175" t="n">
        <v>0</v>
      </c>
      <c r="G112" s="176" t="n">
        <f aca="false">E112*F112</f>
        <v>0</v>
      </c>
      <c r="H112" s="0"/>
      <c r="I112" s="0"/>
      <c r="L112" s="0"/>
      <c r="M112" s="0"/>
      <c r="O112" s="170" t="n">
        <v>2</v>
      </c>
      <c r="AA112" s="145" t="n">
        <v>3</v>
      </c>
      <c r="AB112" s="145" t="n">
        <v>7</v>
      </c>
      <c r="AC112" s="145" t="n">
        <v>28300002</v>
      </c>
      <c r="AZ112" s="145" t="n">
        <v>2</v>
      </c>
      <c r="BA112" s="145" t="n">
        <f aca="false">IF(AZ112=1,G112,0)</f>
        <v>0</v>
      </c>
      <c r="BB112" s="145" t="n">
        <f aca="false">IF(AZ112=2,G112,0)</f>
        <v>0</v>
      </c>
      <c r="BC112" s="145" t="n">
        <f aca="false">IF(AZ112=3,G112,0)</f>
        <v>0</v>
      </c>
      <c r="BD112" s="145" t="n">
        <f aca="false">IF(AZ112=4,G112,0)</f>
        <v>0</v>
      </c>
      <c r="BE112" s="145" t="n">
        <f aca="false">IF(AZ112=5,G112,0)</f>
        <v>0</v>
      </c>
      <c r="CA112" s="177" t="n">
        <v>3</v>
      </c>
      <c r="CB112" s="177" t="n">
        <v>7</v>
      </c>
      <c r="CZ112" s="145" t="n">
        <v>0</v>
      </c>
    </row>
    <row collapsed="false" customFormat="false" customHeight="true" hidden="false" ht="12.75" outlineLevel="0" r="113">
      <c r="A113" s="186"/>
      <c r="B113" s="187"/>
      <c r="C113" s="188" t="s">
        <v>233</v>
      </c>
      <c r="D113" s="188"/>
      <c r="E113" s="189" t="n">
        <v>0.4944</v>
      </c>
      <c r="F113" s="190"/>
      <c r="G113" s="191"/>
      <c r="H113" s="0"/>
      <c r="I113" s="0"/>
      <c r="L113" s="0"/>
      <c r="M113" s="192" t="s">
        <v>233</v>
      </c>
      <c r="O113" s="170"/>
      <c r="AA113" s="0"/>
      <c r="AB113" s="0"/>
      <c r="AC113" s="0"/>
      <c r="AZ113" s="0"/>
      <c r="BA113" s="0"/>
      <c r="BB113" s="0"/>
      <c r="BC113" s="0"/>
      <c r="BD113" s="0"/>
      <c r="BE113" s="0"/>
      <c r="CA113" s="0"/>
      <c r="CB113" s="0"/>
      <c r="CZ113" s="0"/>
    </row>
    <row collapsed="false" customFormat="false" customHeight="false" hidden="false" ht="12.75" outlineLevel="0" r="114">
      <c r="A114" s="171" t="n">
        <v>48</v>
      </c>
      <c r="B114" s="172" t="s">
        <v>234</v>
      </c>
      <c r="C114" s="173" t="s">
        <v>235</v>
      </c>
      <c r="D114" s="174" t="s">
        <v>211</v>
      </c>
      <c r="E114" s="175" t="n">
        <v>7</v>
      </c>
      <c r="F114" s="175" t="n">
        <v>0</v>
      </c>
      <c r="G114" s="176" t="n">
        <f aca="false">E114*F114</f>
        <v>0</v>
      </c>
      <c r="H114" s="0"/>
      <c r="I114" s="0"/>
      <c r="L114" s="0"/>
      <c r="M114" s="0"/>
      <c r="O114" s="170" t="n">
        <v>2</v>
      </c>
      <c r="AA114" s="145" t="n">
        <v>3</v>
      </c>
      <c r="AB114" s="145" t="n">
        <v>7</v>
      </c>
      <c r="AC114" s="145" t="n">
        <v>28375331</v>
      </c>
      <c r="AZ114" s="145" t="n">
        <v>2</v>
      </c>
      <c r="BA114" s="145" t="n">
        <f aca="false">IF(AZ114=1,G114,0)</f>
        <v>0</v>
      </c>
      <c r="BB114" s="145" t="n">
        <f aca="false">IF(AZ114=2,G114,0)</f>
        <v>0</v>
      </c>
      <c r="BC114" s="145" t="n">
        <f aca="false">IF(AZ114=3,G114,0)</f>
        <v>0</v>
      </c>
      <c r="BD114" s="145" t="n">
        <f aca="false">IF(AZ114=4,G114,0)</f>
        <v>0</v>
      </c>
      <c r="BE114" s="145" t="n">
        <f aca="false">IF(AZ114=5,G114,0)</f>
        <v>0</v>
      </c>
      <c r="CA114" s="177" t="n">
        <v>3</v>
      </c>
      <c r="CB114" s="177" t="n">
        <v>7</v>
      </c>
      <c r="CZ114" s="145" t="n">
        <v>0</v>
      </c>
    </row>
    <row collapsed="false" customFormat="false" customHeight="false" hidden="false" ht="12.75" outlineLevel="0" r="115">
      <c r="A115" s="171" t="n">
        <v>49</v>
      </c>
      <c r="B115" s="172" t="s">
        <v>236</v>
      </c>
      <c r="C115" s="173" t="s">
        <v>237</v>
      </c>
      <c r="D115" s="174" t="s">
        <v>223</v>
      </c>
      <c r="E115" s="175"/>
      <c r="F115" s="175" t="n">
        <v>0</v>
      </c>
      <c r="G115" s="176" t="n">
        <f aca="false">E115*F115</f>
        <v>0</v>
      </c>
      <c r="H115" s="0"/>
      <c r="I115" s="0"/>
      <c r="L115" s="0"/>
      <c r="M115" s="0"/>
      <c r="O115" s="170" t="n">
        <v>2</v>
      </c>
      <c r="AA115" s="145" t="n">
        <v>7</v>
      </c>
      <c r="AB115" s="145" t="n">
        <v>1002</v>
      </c>
      <c r="AC115" s="145" t="n">
        <v>5</v>
      </c>
      <c r="AZ115" s="145" t="n">
        <v>2</v>
      </c>
      <c r="BA115" s="145" t="n">
        <f aca="false">IF(AZ115=1,G115,0)</f>
        <v>0</v>
      </c>
      <c r="BB115" s="145" t="n">
        <f aca="false">IF(AZ115=2,G115,0)</f>
        <v>0</v>
      </c>
      <c r="BC115" s="145" t="n">
        <f aca="false">IF(AZ115=3,G115,0)</f>
        <v>0</v>
      </c>
      <c r="BD115" s="145" t="n">
        <f aca="false">IF(AZ115=4,G115,0)</f>
        <v>0</v>
      </c>
      <c r="BE115" s="145" t="n">
        <f aca="false">IF(AZ115=5,G115,0)</f>
        <v>0</v>
      </c>
      <c r="CA115" s="177" t="n">
        <v>7</v>
      </c>
      <c r="CB115" s="177" t="n">
        <v>1002</v>
      </c>
      <c r="CZ115" s="145" t="n">
        <v>0</v>
      </c>
    </row>
    <row collapsed="false" customFormat="false" customHeight="false" hidden="false" ht="12.75" outlineLevel="0" r="116">
      <c r="A116" s="178"/>
      <c r="B116" s="179" t="s">
        <v>83</v>
      </c>
      <c r="C116" s="180" t="str">
        <f aca="false">CONCATENATE(B107," ",C107)</f>
        <v>713 Izolace tepelné</v>
      </c>
      <c r="D116" s="181"/>
      <c r="E116" s="182"/>
      <c r="F116" s="183"/>
      <c r="G116" s="184" t="n">
        <f aca="false">SUM(G107:G115)</f>
        <v>0</v>
      </c>
      <c r="H116" s="0"/>
      <c r="I116" s="0"/>
      <c r="L116" s="0"/>
      <c r="M116" s="0"/>
      <c r="O116" s="170" t="n">
        <v>4</v>
      </c>
      <c r="AA116" s="0"/>
      <c r="AB116" s="0"/>
      <c r="AC116" s="0"/>
      <c r="AZ116" s="0"/>
      <c r="BA116" s="185" t="n">
        <f aca="false">SUM(BA107:BA115)</f>
        <v>0</v>
      </c>
      <c r="BB116" s="185" t="n">
        <f aca="false">SUM(BB107:BB115)</f>
        <v>0</v>
      </c>
      <c r="BC116" s="185" t="n">
        <f aca="false">SUM(BC107:BC115)</f>
        <v>0</v>
      </c>
      <c r="BD116" s="185" t="n">
        <f aca="false">SUM(BD107:BD115)</f>
        <v>0</v>
      </c>
      <c r="BE116" s="185" t="n">
        <f aca="false">SUM(BE107:BE115)</f>
        <v>0</v>
      </c>
      <c r="CA116" s="0"/>
      <c r="CB116" s="0"/>
      <c r="CZ116" s="0"/>
    </row>
    <row collapsed="false" customFormat="false" customHeight="false" hidden="false" ht="12.75" outlineLevel="0" r="117">
      <c r="A117" s="163" t="s">
        <v>77</v>
      </c>
      <c r="B117" s="164" t="s">
        <v>238</v>
      </c>
      <c r="C117" s="165" t="s">
        <v>239</v>
      </c>
      <c r="D117" s="166"/>
      <c r="E117" s="167"/>
      <c r="F117" s="167"/>
      <c r="G117" s="168"/>
      <c r="H117" s="169"/>
      <c r="I117" s="169"/>
      <c r="L117" s="0"/>
      <c r="M117" s="0"/>
      <c r="O117" s="170" t="n">
        <v>1</v>
      </c>
      <c r="AA117" s="0"/>
      <c r="AB117" s="0"/>
      <c r="AC117" s="0"/>
      <c r="AZ117" s="0"/>
      <c r="BA117" s="0"/>
      <c r="BB117" s="0"/>
      <c r="BC117" s="0"/>
      <c r="BD117" s="0"/>
      <c r="BE117" s="0"/>
      <c r="CA117" s="0"/>
      <c r="CB117" s="0"/>
      <c r="CZ117" s="0"/>
    </row>
    <row collapsed="false" customFormat="false" customHeight="false" hidden="false" ht="12.75" outlineLevel="0" r="118">
      <c r="A118" s="171" t="n">
        <v>50</v>
      </c>
      <c r="B118" s="172" t="s">
        <v>238</v>
      </c>
      <c r="C118" s="173" t="s">
        <v>240</v>
      </c>
      <c r="D118" s="174" t="s">
        <v>82</v>
      </c>
      <c r="E118" s="175" t="n">
        <v>1</v>
      </c>
      <c r="F118" s="175" t="n">
        <v>0</v>
      </c>
      <c r="G118" s="176" t="n">
        <f aca="false">E118*F118</f>
        <v>0</v>
      </c>
      <c r="H118" s="0"/>
      <c r="I118" s="0"/>
      <c r="L118" s="0"/>
      <c r="M118" s="0"/>
      <c r="O118" s="170" t="n">
        <v>2</v>
      </c>
      <c r="AA118" s="145" t="n">
        <v>12</v>
      </c>
      <c r="AB118" s="145" t="n">
        <v>0</v>
      </c>
      <c r="AC118" s="145" t="n">
        <v>59</v>
      </c>
      <c r="AZ118" s="145" t="n">
        <v>2</v>
      </c>
      <c r="BA118" s="145" t="n">
        <f aca="false">IF(AZ118=1,G118,0)</f>
        <v>0</v>
      </c>
      <c r="BB118" s="145" t="n">
        <f aca="false">IF(AZ118=2,G118,0)</f>
        <v>0</v>
      </c>
      <c r="BC118" s="145" t="n">
        <f aca="false">IF(AZ118=3,G118,0)</f>
        <v>0</v>
      </c>
      <c r="BD118" s="145" t="n">
        <f aca="false">IF(AZ118=4,G118,0)</f>
        <v>0</v>
      </c>
      <c r="BE118" s="145" t="n">
        <f aca="false">IF(AZ118=5,G118,0)</f>
        <v>0</v>
      </c>
      <c r="CA118" s="177" t="n">
        <v>12</v>
      </c>
      <c r="CB118" s="177" t="n">
        <v>0</v>
      </c>
      <c r="CZ118" s="145" t="n">
        <v>0</v>
      </c>
    </row>
    <row collapsed="false" customFormat="false" customHeight="false" hidden="false" ht="12.75" outlineLevel="0" r="119">
      <c r="A119" s="178"/>
      <c r="B119" s="179" t="s">
        <v>83</v>
      </c>
      <c r="C119" s="180" t="str">
        <f aca="false">CONCATENATE(B117," ",C117)</f>
        <v>720 Zdravotechnická instalace</v>
      </c>
      <c r="D119" s="181"/>
      <c r="E119" s="182"/>
      <c r="F119" s="183"/>
      <c r="G119" s="184" t="n">
        <f aca="false">SUM(G117:G118)</f>
        <v>0</v>
      </c>
      <c r="H119" s="0"/>
      <c r="I119" s="0"/>
      <c r="L119" s="0"/>
      <c r="M119" s="0"/>
      <c r="O119" s="170" t="n">
        <v>4</v>
      </c>
      <c r="AA119" s="0"/>
      <c r="AB119" s="0"/>
      <c r="AC119" s="0"/>
      <c r="AZ119" s="0"/>
      <c r="BA119" s="185" t="n">
        <f aca="false">SUM(BA117:BA118)</f>
        <v>0</v>
      </c>
      <c r="BB119" s="185" t="n">
        <f aca="false">SUM(BB117:BB118)</f>
        <v>0</v>
      </c>
      <c r="BC119" s="185" t="n">
        <f aca="false">SUM(BC117:BC118)</f>
        <v>0</v>
      </c>
      <c r="BD119" s="185" t="n">
        <f aca="false">SUM(BD117:BD118)</f>
        <v>0</v>
      </c>
      <c r="BE119" s="185" t="n">
        <f aca="false">SUM(BE117:BE118)</f>
        <v>0</v>
      </c>
      <c r="CA119" s="0"/>
      <c r="CB119" s="0"/>
      <c r="CZ119" s="0"/>
    </row>
    <row collapsed="false" customFormat="false" customHeight="false" hidden="false" ht="12.75" outlineLevel="0" r="120">
      <c r="A120" s="163" t="s">
        <v>77</v>
      </c>
      <c r="B120" s="164" t="s">
        <v>241</v>
      </c>
      <c r="C120" s="165" t="s">
        <v>242</v>
      </c>
      <c r="D120" s="166"/>
      <c r="E120" s="167"/>
      <c r="F120" s="167"/>
      <c r="G120" s="168"/>
      <c r="H120" s="169"/>
      <c r="I120" s="169"/>
      <c r="L120" s="0"/>
      <c r="M120" s="0"/>
      <c r="O120" s="170" t="n">
        <v>1</v>
      </c>
      <c r="AA120" s="0"/>
      <c r="AB120" s="0"/>
      <c r="AC120" s="0"/>
      <c r="AZ120" s="0"/>
      <c r="BA120" s="0"/>
      <c r="BB120" s="0"/>
      <c r="BC120" s="0"/>
      <c r="BD120" s="0"/>
      <c r="BE120" s="0"/>
      <c r="CA120" s="0"/>
      <c r="CB120" s="0"/>
      <c r="CZ120" s="0"/>
    </row>
    <row collapsed="false" customFormat="false" customHeight="false" hidden="false" ht="12.75" outlineLevel="0" r="121">
      <c r="A121" s="171" t="n">
        <v>51</v>
      </c>
      <c r="B121" s="172" t="s">
        <v>241</v>
      </c>
      <c r="C121" s="173" t="s">
        <v>243</v>
      </c>
      <c r="D121" s="174" t="s">
        <v>82</v>
      </c>
      <c r="E121" s="175" t="n">
        <v>1</v>
      </c>
      <c r="F121" s="175" t="n">
        <v>0</v>
      </c>
      <c r="G121" s="176" t="n">
        <f aca="false">E121*F121</f>
        <v>0</v>
      </c>
      <c r="H121" s="0"/>
      <c r="I121" s="0"/>
      <c r="L121" s="0"/>
      <c r="M121" s="0"/>
      <c r="O121" s="170" t="n">
        <v>2</v>
      </c>
      <c r="AA121" s="145" t="n">
        <v>12</v>
      </c>
      <c r="AB121" s="145" t="n">
        <v>0</v>
      </c>
      <c r="AC121" s="145" t="n">
        <v>60</v>
      </c>
      <c r="AZ121" s="145" t="n">
        <v>2</v>
      </c>
      <c r="BA121" s="145" t="n">
        <f aca="false">IF(AZ121=1,G121,0)</f>
        <v>0</v>
      </c>
      <c r="BB121" s="145" t="n">
        <f aca="false">IF(AZ121=2,G121,0)</f>
        <v>0</v>
      </c>
      <c r="BC121" s="145" t="n">
        <f aca="false">IF(AZ121=3,G121,0)</f>
        <v>0</v>
      </c>
      <c r="BD121" s="145" t="n">
        <f aca="false">IF(AZ121=4,G121,0)</f>
        <v>0</v>
      </c>
      <c r="BE121" s="145" t="n">
        <f aca="false">IF(AZ121=5,G121,0)</f>
        <v>0</v>
      </c>
      <c r="CA121" s="177" t="n">
        <v>12</v>
      </c>
      <c r="CB121" s="177" t="n">
        <v>0</v>
      </c>
      <c r="CZ121" s="145" t="n">
        <v>0</v>
      </c>
    </row>
    <row collapsed="false" customFormat="false" customHeight="false" hidden="false" ht="12.75" outlineLevel="0" r="122">
      <c r="A122" s="171" t="n">
        <v>52</v>
      </c>
      <c r="B122" s="172" t="s">
        <v>244</v>
      </c>
      <c r="C122" s="173" t="s">
        <v>245</v>
      </c>
      <c r="D122" s="174" t="s">
        <v>82</v>
      </c>
      <c r="E122" s="175" t="n">
        <v>1</v>
      </c>
      <c r="F122" s="175" t="n">
        <v>0</v>
      </c>
      <c r="G122" s="176" t="n">
        <f aca="false">E122*F122</f>
        <v>0</v>
      </c>
      <c r="H122" s="0"/>
      <c r="I122" s="0"/>
      <c r="L122" s="0"/>
      <c r="M122" s="0"/>
      <c r="O122" s="170" t="n">
        <v>2</v>
      </c>
      <c r="AA122" s="145" t="n">
        <v>12</v>
      </c>
      <c r="AB122" s="145" t="n">
        <v>0</v>
      </c>
      <c r="AC122" s="145" t="n">
        <v>72</v>
      </c>
      <c r="AZ122" s="145" t="n">
        <v>2</v>
      </c>
      <c r="BA122" s="145" t="n">
        <f aca="false">IF(AZ122=1,G122,0)</f>
        <v>0</v>
      </c>
      <c r="BB122" s="145" t="n">
        <f aca="false">IF(AZ122=2,G122,0)</f>
        <v>0</v>
      </c>
      <c r="BC122" s="145" t="n">
        <f aca="false">IF(AZ122=3,G122,0)</f>
        <v>0</v>
      </c>
      <c r="BD122" s="145" t="n">
        <f aca="false">IF(AZ122=4,G122,0)</f>
        <v>0</v>
      </c>
      <c r="BE122" s="145" t="n">
        <f aca="false">IF(AZ122=5,G122,0)</f>
        <v>0</v>
      </c>
      <c r="CA122" s="177" t="n">
        <v>12</v>
      </c>
      <c r="CB122" s="177" t="n">
        <v>0</v>
      </c>
      <c r="CZ122" s="145" t="n">
        <v>0</v>
      </c>
    </row>
    <row collapsed="false" customFormat="false" customHeight="false" hidden="false" ht="12.75" outlineLevel="0" r="123">
      <c r="A123" s="178"/>
      <c r="B123" s="179" t="s">
        <v>83</v>
      </c>
      <c r="C123" s="180" t="str">
        <f aca="false">CONCATENATE(B120," ",C120)</f>
        <v>730 Ústřední vytápění</v>
      </c>
      <c r="D123" s="181"/>
      <c r="E123" s="182"/>
      <c r="F123" s="183"/>
      <c r="G123" s="184" t="n">
        <f aca="false">SUM(G120:G122)</f>
        <v>0</v>
      </c>
      <c r="H123" s="0"/>
      <c r="I123" s="0"/>
      <c r="L123" s="0"/>
      <c r="M123" s="0"/>
      <c r="O123" s="170" t="n">
        <v>4</v>
      </c>
      <c r="AA123" s="0"/>
      <c r="AB123" s="0"/>
      <c r="AC123" s="0"/>
      <c r="AZ123" s="0"/>
      <c r="BA123" s="185" t="n">
        <f aca="false">SUM(BA120:BA122)</f>
        <v>0</v>
      </c>
      <c r="BB123" s="185" t="n">
        <f aca="false">SUM(BB120:BB122)</f>
        <v>0</v>
      </c>
      <c r="BC123" s="185" t="n">
        <f aca="false">SUM(BC120:BC122)</f>
        <v>0</v>
      </c>
      <c r="BD123" s="185" t="n">
        <f aca="false">SUM(BD120:BD122)</f>
        <v>0</v>
      </c>
      <c r="BE123" s="185" t="n">
        <f aca="false">SUM(BE120:BE122)</f>
        <v>0</v>
      </c>
      <c r="CA123" s="0"/>
      <c r="CB123" s="0"/>
      <c r="CZ123" s="0"/>
    </row>
    <row collapsed="false" customFormat="false" customHeight="false" hidden="false" ht="12.75" outlineLevel="0" r="124">
      <c r="A124" s="163" t="s">
        <v>77</v>
      </c>
      <c r="B124" s="164" t="s">
        <v>246</v>
      </c>
      <c r="C124" s="165" t="s">
        <v>247</v>
      </c>
      <c r="D124" s="166"/>
      <c r="E124" s="167"/>
      <c r="F124" s="167"/>
      <c r="G124" s="168"/>
      <c r="H124" s="169"/>
      <c r="I124" s="169"/>
      <c r="L124" s="0"/>
      <c r="M124" s="0"/>
      <c r="O124" s="170" t="n">
        <v>1</v>
      </c>
      <c r="AA124" s="0"/>
      <c r="AB124" s="0"/>
      <c r="AC124" s="0"/>
      <c r="AZ124" s="0"/>
      <c r="BA124" s="0"/>
      <c r="BB124" s="0"/>
      <c r="BC124" s="0"/>
      <c r="BD124" s="0"/>
      <c r="BE124" s="0"/>
      <c r="CA124" s="0"/>
      <c r="CB124" s="0"/>
      <c r="CZ124" s="0"/>
    </row>
    <row collapsed="false" customFormat="false" customHeight="false" hidden="false" ht="22.5" outlineLevel="0" r="125">
      <c r="A125" s="171" t="n">
        <v>53</v>
      </c>
      <c r="B125" s="172" t="s">
        <v>248</v>
      </c>
      <c r="C125" s="173" t="s">
        <v>249</v>
      </c>
      <c r="D125" s="174" t="s">
        <v>88</v>
      </c>
      <c r="E125" s="175" t="n">
        <v>62.995</v>
      </c>
      <c r="F125" s="175" t="n">
        <v>0</v>
      </c>
      <c r="G125" s="176" t="n">
        <f aca="false">E125*F125</f>
        <v>0</v>
      </c>
      <c r="H125" s="0"/>
      <c r="I125" s="0"/>
      <c r="L125" s="0"/>
      <c r="M125" s="0"/>
      <c r="O125" s="170" t="n">
        <v>2</v>
      </c>
      <c r="AA125" s="145" t="n">
        <v>1</v>
      </c>
      <c r="AB125" s="145" t="n">
        <v>7</v>
      </c>
      <c r="AC125" s="145" t="n">
        <v>7</v>
      </c>
      <c r="AZ125" s="145" t="n">
        <v>2</v>
      </c>
      <c r="BA125" s="145" t="n">
        <f aca="false">IF(AZ125=1,G125,0)</f>
        <v>0</v>
      </c>
      <c r="BB125" s="145" t="n">
        <f aca="false">IF(AZ125=2,G125,0)</f>
        <v>0</v>
      </c>
      <c r="BC125" s="145" t="n">
        <f aca="false">IF(AZ125=3,G125,0)</f>
        <v>0</v>
      </c>
      <c r="BD125" s="145" t="n">
        <f aca="false">IF(AZ125=4,G125,0)</f>
        <v>0</v>
      </c>
      <c r="BE125" s="145" t="n">
        <f aca="false">IF(AZ125=5,G125,0)</f>
        <v>0</v>
      </c>
      <c r="CA125" s="177" t="n">
        <v>1</v>
      </c>
      <c r="CB125" s="177" t="n">
        <v>7</v>
      </c>
      <c r="CZ125" s="145" t="n">
        <v>0.0064700000000002</v>
      </c>
    </row>
    <row collapsed="false" customFormat="false" customHeight="true" hidden="false" ht="12.75" outlineLevel="0" r="126">
      <c r="A126" s="186"/>
      <c r="B126" s="187"/>
      <c r="C126" s="188" t="s">
        <v>250</v>
      </c>
      <c r="D126" s="188"/>
      <c r="E126" s="189" t="n">
        <v>60.04</v>
      </c>
      <c r="F126" s="190"/>
      <c r="G126" s="191"/>
      <c r="H126" s="0"/>
      <c r="I126" s="0"/>
      <c r="L126" s="0"/>
      <c r="M126" s="192" t="s">
        <v>250</v>
      </c>
      <c r="O126" s="170"/>
      <c r="AA126" s="0"/>
      <c r="AB126" s="0"/>
      <c r="AC126" s="0"/>
      <c r="AZ126" s="0"/>
      <c r="BA126" s="0"/>
      <c r="BB126" s="0"/>
      <c r="BC126" s="0"/>
      <c r="BD126" s="0"/>
      <c r="BE126" s="0"/>
      <c r="CA126" s="0"/>
      <c r="CB126" s="0"/>
      <c r="CZ126" s="0"/>
    </row>
    <row collapsed="false" customFormat="false" customHeight="true" hidden="false" ht="12.75" outlineLevel="0" r="127">
      <c r="A127" s="186"/>
      <c r="B127" s="187"/>
      <c r="C127" s="188" t="s">
        <v>251</v>
      </c>
      <c r="D127" s="188"/>
      <c r="E127" s="189" t="n">
        <v>2.955</v>
      </c>
      <c r="F127" s="190"/>
      <c r="G127" s="191"/>
      <c r="H127" s="0"/>
      <c r="I127" s="0"/>
      <c r="L127" s="0"/>
      <c r="M127" s="192" t="s">
        <v>251</v>
      </c>
      <c r="O127" s="170"/>
      <c r="AA127" s="0"/>
      <c r="AB127" s="0"/>
      <c r="AC127" s="0"/>
      <c r="AZ127" s="0"/>
      <c r="BA127" s="0"/>
      <c r="BB127" s="0"/>
      <c r="BC127" s="0"/>
      <c r="BD127" s="0"/>
      <c r="BE127" s="0"/>
      <c r="CA127" s="0"/>
      <c r="CB127" s="0"/>
      <c r="CZ127" s="0"/>
    </row>
    <row collapsed="false" customFormat="false" customHeight="false" hidden="false" ht="22.5" outlineLevel="0" r="128">
      <c r="A128" s="171" t="n">
        <v>54</v>
      </c>
      <c r="B128" s="172" t="s">
        <v>252</v>
      </c>
      <c r="C128" s="173" t="s">
        <v>253</v>
      </c>
      <c r="D128" s="174" t="s">
        <v>82</v>
      </c>
      <c r="E128" s="175" t="n">
        <v>1</v>
      </c>
      <c r="F128" s="175" t="n">
        <v>0</v>
      </c>
      <c r="G128" s="176" t="n">
        <f aca="false">E128*F128</f>
        <v>0</v>
      </c>
      <c r="H128" s="0"/>
      <c r="I128" s="0"/>
      <c r="L128" s="0"/>
      <c r="M128" s="0"/>
      <c r="O128" s="170" t="n">
        <v>2</v>
      </c>
      <c r="AA128" s="145" t="n">
        <v>12</v>
      </c>
      <c r="AB128" s="145" t="n">
        <v>0</v>
      </c>
      <c r="AC128" s="145" t="n">
        <v>52</v>
      </c>
      <c r="AZ128" s="145" t="n">
        <v>2</v>
      </c>
      <c r="BA128" s="145" t="n">
        <f aca="false">IF(AZ128=1,G128,0)</f>
        <v>0</v>
      </c>
      <c r="BB128" s="145" t="n">
        <f aca="false">IF(AZ128=2,G128,0)</f>
        <v>0</v>
      </c>
      <c r="BC128" s="145" t="n">
        <f aca="false">IF(AZ128=3,G128,0)</f>
        <v>0</v>
      </c>
      <c r="BD128" s="145" t="n">
        <f aca="false">IF(AZ128=4,G128,0)</f>
        <v>0</v>
      </c>
      <c r="BE128" s="145" t="n">
        <f aca="false">IF(AZ128=5,G128,0)</f>
        <v>0</v>
      </c>
      <c r="CA128" s="177" t="n">
        <v>12</v>
      </c>
      <c r="CB128" s="177" t="n">
        <v>0</v>
      </c>
      <c r="CZ128" s="145" t="n">
        <v>0</v>
      </c>
    </row>
    <row collapsed="false" customFormat="false" customHeight="true" hidden="false" ht="12.75" outlineLevel="0" r="129">
      <c r="A129" s="186"/>
      <c r="B129" s="193"/>
      <c r="C129" s="194" t="s">
        <v>254</v>
      </c>
      <c r="D129" s="194"/>
      <c r="E129" s="194"/>
      <c r="F129" s="194"/>
      <c r="G129" s="194"/>
      <c r="H129" s="0"/>
      <c r="I129" s="0"/>
      <c r="L129" s="192" t="s">
        <v>254</v>
      </c>
      <c r="M129" s="0"/>
      <c r="O129" s="170" t="n">
        <v>3</v>
      </c>
      <c r="AA129" s="0"/>
      <c r="AB129" s="0"/>
      <c r="AC129" s="0"/>
      <c r="AZ129" s="0"/>
      <c r="BA129" s="0"/>
      <c r="BB129" s="0"/>
      <c r="BC129" s="0"/>
      <c r="BD129" s="0"/>
      <c r="BE129" s="0"/>
      <c r="CA129" s="0"/>
      <c r="CB129" s="0"/>
      <c r="CZ129" s="0"/>
    </row>
    <row collapsed="false" customFormat="false" customHeight="false" hidden="false" ht="22.5" outlineLevel="0" r="130">
      <c r="A130" s="171" t="n">
        <v>55</v>
      </c>
      <c r="B130" s="172" t="s">
        <v>255</v>
      </c>
      <c r="C130" s="173" t="s">
        <v>256</v>
      </c>
      <c r="D130" s="174" t="s">
        <v>82</v>
      </c>
      <c r="E130" s="175" t="n">
        <v>1</v>
      </c>
      <c r="F130" s="175" t="n">
        <v>0</v>
      </c>
      <c r="G130" s="176" t="n">
        <f aca="false">E130*F130</f>
        <v>0</v>
      </c>
      <c r="H130" s="0"/>
      <c r="I130" s="0"/>
      <c r="L130" s="0"/>
      <c r="M130" s="0"/>
      <c r="O130" s="170" t="n">
        <v>2</v>
      </c>
      <c r="AA130" s="145" t="n">
        <v>12</v>
      </c>
      <c r="AB130" s="145" t="n">
        <v>0</v>
      </c>
      <c r="AC130" s="145" t="n">
        <v>53</v>
      </c>
      <c r="AZ130" s="145" t="n">
        <v>2</v>
      </c>
      <c r="BA130" s="145" t="n">
        <f aca="false">IF(AZ130=1,G130,0)</f>
        <v>0</v>
      </c>
      <c r="BB130" s="145" t="n">
        <f aca="false">IF(AZ130=2,G130,0)</f>
        <v>0</v>
      </c>
      <c r="BC130" s="145" t="n">
        <f aca="false">IF(AZ130=3,G130,0)</f>
        <v>0</v>
      </c>
      <c r="BD130" s="145" t="n">
        <f aca="false">IF(AZ130=4,G130,0)</f>
        <v>0</v>
      </c>
      <c r="BE130" s="145" t="n">
        <f aca="false">IF(AZ130=5,G130,0)</f>
        <v>0</v>
      </c>
      <c r="CA130" s="177" t="n">
        <v>12</v>
      </c>
      <c r="CB130" s="177" t="n">
        <v>0</v>
      </c>
      <c r="CZ130" s="145" t="n">
        <v>0</v>
      </c>
    </row>
    <row collapsed="false" customFormat="false" customHeight="true" hidden="false" ht="12.75" outlineLevel="0" r="131">
      <c r="A131" s="186"/>
      <c r="B131" s="193"/>
      <c r="C131" s="194" t="s">
        <v>257</v>
      </c>
      <c r="D131" s="194"/>
      <c r="E131" s="194"/>
      <c r="F131" s="194"/>
      <c r="G131" s="194"/>
      <c r="H131" s="0"/>
      <c r="I131" s="0"/>
      <c r="L131" s="192" t="s">
        <v>257</v>
      </c>
      <c r="M131" s="0"/>
      <c r="O131" s="170" t="n">
        <v>3</v>
      </c>
      <c r="AA131" s="0"/>
      <c r="AB131" s="0"/>
      <c r="AC131" s="0"/>
      <c r="AZ131" s="0"/>
      <c r="BA131" s="0"/>
      <c r="BB131" s="0"/>
      <c r="BC131" s="0"/>
      <c r="BD131" s="0"/>
      <c r="BE131" s="0"/>
      <c r="CA131" s="0"/>
      <c r="CB131" s="0"/>
      <c r="CZ131" s="0"/>
    </row>
    <row collapsed="false" customFormat="false" customHeight="false" hidden="false" ht="22.5" outlineLevel="0" r="132">
      <c r="A132" s="171" t="n">
        <v>56</v>
      </c>
      <c r="B132" s="172" t="s">
        <v>258</v>
      </c>
      <c r="C132" s="173" t="s">
        <v>259</v>
      </c>
      <c r="D132" s="174" t="s">
        <v>82</v>
      </c>
      <c r="E132" s="175" t="n">
        <v>12</v>
      </c>
      <c r="F132" s="175" t="n">
        <v>0</v>
      </c>
      <c r="G132" s="176" t="n">
        <f aca="false">E132*F132</f>
        <v>0</v>
      </c>
      <c r="H132" s="0"/>
      <c r="I132" s="0"/>
      <c r="L132" s="0"/>
      <c r="M132" s="0"/>
      <c r="O132" s="170" t="n">
        <v>2</v>
      </c>
      <c r="AA132" s="145" t="n">
        <v>12</v>
      </c>
      <c r="AB132" s="145" t="n">
        <v>0</v>
      </c>
      <c r="AC132" s="145" t="n">
        <v>73</v>
      </c>
      <c r="AZ132" s="145" t="n">
        <v>2</v>
      </c>
      <c r="BA132" s="145" t="n">
        <f aca="false">IF(AZ132=1,G132,0)</f>
        <v>0</v>
      </c>
      <c r="BB132" s="145" t="n">
        <f aca="false">IF(AZ132=2,G132,0)</f>
        <v>0</v>
      </c>
      <c r="BC132" s="145" t="n">
        <f aca="false">IF(AZ132=3,G132,0)</f>
        <v>0</v>
      </c>
      <c r="BD132" s="145" t="n">
        <f aca="false">IF(AZ132=4,G132,0)</f>
        <v>0</v>
      </c>
      <c r="BE132" s="145" t="n">
        <f aca="false">IF(AZ132=5,G132,0)</f>
        <v>0</v>
      </c>
      <c r="CA132" s="177" t="n">
        <v>12</v>
      </c>
      <c r="CB132" s="177" t="n">
        <v>0</v>
      </c>
      <c r="CZ132" s="145" t="n">
        <v>0</v>
      </c>
    </row>
    <row collapsed="false" customFormat="false" customHeight="true" hidden="false" ht="22.5" outlineLevel="0" r="133">
      <c r="A133" s="186"/>
      <c r="B133" s="193"/>
      <c r="C133" s="194" t="s">
        <v>260</v>
      </c>
      <c r="D133" s="194"/>
      <c r="E133" s="194"/>
      <c r="F133" s="194"/>
      <c r="G133" s="194"/>
      <c r="H133" s="0"/>
      <c r="I133" s="0"/>
      <c r="L133" s="192" t="s">
        <v>260</v>
      </c>
      <c r="M133" s="0"/>
      <c r="O133" s="170" t="n">
        <v>3</v>
      </c>
      <c r="AA133" s="0"/>
      <c r="AB133" s="0"/>
      <c r="AC133" s="0"/>
      <c r="AZ133" s="0"/>
      <c r="BA133" s="0"/>
      <c r="BB133" s="0"/>
      <c r="BC133" s="0"/>
      <c r="BD133" s="0"/>
      <c r="BE133" s="0"/>
      <c r="CA133" s="0"/>
      <c r="CB133" s="0"/>
      <c r="CZ133" s="0"/>
    </row>
    <row collapsed="false" customFormat="false" customHeight="false" hidden="false" ht="22.5" outlineLevel="0" r="134">
      <c r="A134" s="171" t="n">
        <v>57</v>
      </c>
      <c r="B134" s="172" t="s">
        <v>261</v>
      </c>
      <c r="C134" s="173" t="s">
        <v>262</v>
      </c>
      <c r="D134" s="174" t="s">
        <v>82</v>
      </c>
      <c r="E134" s="175" t="n">
        <v>1</v>
      </c>
      <c r="F134" s="175" t="n">
        <v>0</v>
      </c>
      <c r="G134" s="176" t="n">
        <f aca="false">E134*F134</f>
        <v>0</v>
      </c>
      <c r="H134" s="0"/>
      <c r="I134" s="0"/>
      <c r="L134" s="0"/>
      <c r="M134" s="0"/>
      <c r="O134" s="170" t="n">
        <v>2</v>
      </c>
      <c r="AA134" s="145" t="n">
        <v>12</v>
      </c>
      <c r="AB134" s="145" t="n">
        <v>0</v>
      </c>
      <c r="AC134" s="145" t="n">
        <v>55</v>
      </c>
      <c r="AZ134" s="145" t="n">
        <v>2</v>
      </c>
      <c r="BA134" s="145" t="n">
        <f aca="false">IF(AZ134=1,G134,0)</f>
        <v>0</v>
      </c>
      <c r="BB134" s="145" t="n">
        <f aca="false">IF(AZ134=2,G134,0)</f>
        <v>0</v>
      </c>
      <c r="BC134" s="145" t="n">
        <f aca="false">IF(AZ134=3,G134,0)</f>
        <v>0</v>
      </c>
      <c r="BD134" s="145" t="n">
        <f aca="false">IF(AZ134=4,G134,0)</f>
        <v>0</v>
      </c>
      <c r="BE134" s="145" t="n">
        <f aca="false">IF(AZ134=5,G134,0)</f>
        <v>0</v>
      </c>
      <c r="CA134" s="177" t="n">
        <v>12</v>
      </c>
      <c r="CB134" s="177" t="n">
        <v>0</v>
      </c>
      <c r="CZ134" s="145" t="n">
        <v>0</v>
      </c>
    </row>
    <row collapsed="false" customFormat="false" customHeight="true" hidden="false" ht="12.75" outlineLevel="0" r="135">
      <c r="A135" s="186"/>
      <c r="B135" s="193"/>
      <c r="C135" s="194" t="s">
        <v>263</v>
      </c>
      <c r="D135" s="194"/>
      <c r="E135" s="194"/>
      <c r="F135" s="194"/>
      <c r="G135" s="194"/>
      <c r="H135" s="0"/>
      <c r="I135" s="0"/>
      <c r="L135" s="192" t="s">
        <v>263</v>
      </c>
      <c r="M135" s="0"/>
      <c r="O135" s="170" t="n">
        <v>3</v>
      </c>
      <c r="AA135" s="0"/>
      <c r="AB135" s="0"/>
      <c r="AC135" s="0"/>
      <c r="AZ135" s="0"/>
      <c r="BA135" s="0"/>
      <c r="BB135" s="0"/>
      <c r="BC135" s="0"/>
      <c r="BD135" s="0"/>
      <c r="BE135" s="0"/>
      <c r="CA135" s="0"/>
      <c r="CB135" s="0"/>
      <c r="CZ135" s="0"/>
    </row>
    <row collapsed="false" customFormat="false" customHeight="false" hidden="false" ht="22.35" outlineLevel="0" r="136">
      <c r="A136" s="171" t="n">
        <v>58</v>
      </c>
      <c r="B136" s="172" t="s">
        <v>264</v>
      </c>
      <c r="C136" s="173" t="s">
        <v>265</v>
      </c>
      <c r="D136" s="174" t="s">
        <v>82</v>
      </c>
      <c r="E136" s="175" t="n">
        <v>1</v>
      </c>
      <c r="F136" s="175" t="n">
        <v>0</v>
      </c>
      <c r="G136" s="176" t="n">
        <f aca="false">E136*F136</f>
        <v>0</v>
      </c>
      <c r="H136" s="0"/>
      <c r="I136" s="0"/>
      <c r="L136" s="0"/>
      <c r="M136" s="0"/>
      <c r="O136" s="170" t="n">
        <v>2</v>
      </c>
      <c r="AA136" s="145" t="n">
        <v>12</v>
      </c>
      <c r="AB136" s="145" t="n">
        <v>0</v>
      </c>
      <c r="AC136" s="145" t="n">
        <v>74</v>
      </c>
      <c r="AZ136" s="145" t="n">
        <v>2</v>
      </c>
      <c r="BA136" s="145" t="n">
        <f aca="false">IF(AZ136=1,G136,0)</f>
        <v>0</v>
      </c>
      <c r="BB136" s="145" t="n">
        <f aca="false">IF(AZ136=2,G136,0)</f>
        <v>0</v>
      </c>
      <c r="BC136" s="145" t="n">
        <f aca="false">IF(AZ136=3,G136,0)</f>
        <v>0</v>
      </c>
      <c r="BD136" s="145" t="n">
        <f aca="false">IF(AZ136=4,G136,0)</f>
        <v>0</v>
      </c>
      <c r="BE136" s="145" t="n">
        <f aca="false">IF(AZ136=5,G136,0)</f>
        <v>0</v>
      </c>
      <c r="CA136" s="177" t="n">
        <v>12</v>
      </c>
      <c r="CB136" s="177" t="n">
        <v>0</v>
      </c>
      <c r="CZ136" s="145" t="n">
        <v>0</v>
      </c>
    </row>
    <row collapsed="false" customFormat="false" customHeight="true" hidden="false" ht="12.75" outlineLevel="0" r="137">
      <c r="A137" s="186"/>
      <c r="B137" s="193"/>
      <c r="C137" s="194" t="s">
        <v>266</v>
      </c>
      <c r="D137" s="194"/>
      <c r="E137" s="194"/>
      <c r="F137" s="194"/>
      <c r="G137" s="194"/>
      <c r="H137" s="0"/>
      <c r="I137" s="0"/>
      <c r="L137" s="192" t="s">
        <v>266</v>
      </c>
      <c r="M137" s="0"/>
      <c r="O137" s="170" t="n">
        <v>3</v>
      </c>
      <c r="AA137" s="0"/>
      <c r="AB137" s="0"/>
      <c r="AC137" s="0"/>
      <c r="AZ137" s="0"/>
      <c r="BA137" s="0"/>
      <c r="BB137" s="0"/>
      <c r="BC137" s="0"/>
      <c r="BD137" s="0"/>
      <c r="BE137" s="0"/>
      <c r="CA137" s="0"/>
      <c r="CB137" s="0"/>
      <c r="CZ137" s="0"/>
    </row>
    <row collapsed="false" customFormat="false" customHeight="false" hidden="false" ht="22.5" outlineLevel="0" r="138">
      <c r="A138" s="171" t="n">
        <v>59</v>
      </c>
      <c r="B138" s="172" t="s">
        <v>267</v>
      </c>
      <c r="C138" s="173" t="s">
        <v>268</v>
      </c>
      <c r="D138" s="174" t="s">
        <v>82</v>
      </c>
      <c r="E138" s="175" t="n">
        <v>1</v>
      </c>
      <c r="F138" s="175" t="n">
        <v>0</v>
      </c>
      <c r="G138" s="176" t="n">
        <f aca="false">E138*F138</f>
        <v>0</v>
      </c>
      <c r="H138" s="0"/>
      <c r="I138" s="0"/>
      <c r="L138" s="0"/>
      <c r="M138" s="0"/>
      <c r="O138" s="170" t="n">
        <v>2</v>
      </c>
      <c r="AA138" s="145" t="n">
        <v>12</v>
      </c>
      <c r="AB138" s="145" t="n">
        <v>0</v>
      </c>
      <c r="AC138" s="145" t="n">
        <v>75</v>
      </c>
      <c r="AZ138" s="145" t="n">
        <v>2</v>
      </c>
      <c r="BA138" s="145" t="n">
        <f aca="false">IF(AZ138=1,G138,0)</f>
        <v>0</v>
      </c>
      <c r="BB138" s="145" t="n">
        <f aca="false">IF(AZ138=2,G138,0)</f>
        <v>0</v>
      </c>
      <c r="BC138" s="145" t="n">
        <f aca="false">IF(AZ138=3,G138,0)</f>
        <v>0</v>
      </c>
      <c r="BD138" s="145" t="n">
        <f aca="false">IF(AZ138=4,G138,0)</f>
        <v>0</v>
      </c>
      <c r="BE138" s="145" t="n">
        <f aca="false">IF(AZ138=5,G138,0)</f>
        <v>0</v>
      </c>
      <c r="CA138" s="177" t="n">
        <v>12</v>
      </c>
      <c r="CB138" s="177" t="n">
        <v>0</v>
      </c>
      <c r="CZ138" s="145" t="n">
        <v>0</v>
      </c>
    </row>
    <row collapsed="false" customFormat="false" customHeight="true" hidden="false" ht="12.75" outlineLevel="0" r="139">
      <c r="A139" s="186"/>
      <c r="B139" s="193"/>
      <c r="C139" s="194" t="s">
        <v>269</v>
      </c>
      <c r="D139" s="194"/>
      <c r="E139" s="194"/>
      <c r="F139" s="194"/>
      <c r="G139" s="194"/>
      <c r="H139" s="0"/>
      <c r="I139" s="0"/>
      <c r="L139" s="192" t="s">
        <v>269</v>
      </c>
      <c r="M139" s="0"/>
      <c r="O139" s="170" t="n">
        <v>3</v>
      </c>
      <c r="AA139" s="0"/>
      <c r="AB139" s="0"/>
      <c r="AC139" s="0"/>
      <c r="AZ139" s="0"/>
      <c r="BA139" s="0"/>
      <c r="BB139" s="0"/>
      <c r="BC139" s="0"/>
      <c r="BD139" s="0"/>
      <c r="BE139" s="0"/>
      <c r="CA139" s="0"/>
      <c r="CB139" s="0"/>
      <c r="CZ139" s="0"/>
    </row>
    <row collapsed="false" customFormat="false" customHeight="false" hidden="false" ht="22.5" outlineLevel="0" r="140">
      <c r="A140" s="171" t="n">
        <v>60</v>
      </c>
      <c r="B140" s="172" t="s">
        <v>270</v>
      </c>
      <c r="C140" s="173" t="s">
        <v>271</v>
      </c>
      <c r="D140" s="174" t="s">
        <v>82</v>
      </c>
      <c r="E140" s="175" t="n">
        <v>8</v>
      </c>
      <c r="F140" s="175" t="n">
        <v>0</v>
      </c>
      <c r="G140" s="176" t="n">
        <f aca="false">E140*F140</f>
        <v>0</v>
      </c>
      <c r="H140" s="0"/>
      <c r="I140" s="0"/>
      <c r="L140" s="0"/>
      <c r="M140" s="0"/>
      <c r="O140" s="170" t="n">
        <v>2</v>
      </c>
      <c r="AA140" s="145" t="n">
        <v>12</v>
      </c>
      <c r="AB140" s="145" t="n">
        <v>0</v>
      </c>
      <c r="AC140" s="145" t="n">
        <v>63</v>
      </c>
      <c r="AZ140" s="145" t="n">
        <v>2</v>
      </c>
      <c r="BA140" s="145" t="n">
        <f aca="false">IF(AZ140=1,G140,0)</f>
        <v>0</v>
      </c>
      <c r="BB140" s="145" t="n">
        <f aca="false">IF(AZ140=2,G140,0)</f>
        <v>0</v>
      </c>
      <c r="BC140" s="145" t="n">
        <f aca="false">IF(AZ140=3,G140,0)</f>
        <v>0</v>
      </c>
      <c r="BD140" s="145" t="n">
        <f aca="false">IF(AZ140=4,G140,0)</f>
        <v>0</v>
      </c>
      <c r="BE140" s="145" t="n">
        <f aca="false">IF(AZ140=5,G140,0)</f>
        <v>0</v>
      </c>
      <c r="CA140" s="177" t="n">
        <v>12</v>
      </c>
      <c r="CB140" s="177" t="n">
        <v>0</v>
      </c>
      <c r="CZ140" s="145" t="n">
        <v>0</v>
      </c>
    </row>
    <row collapsed="false" customFormat="false" customHeight="true" hidden="false" ht="22.5" outlineLevel="0" r="141">
      <c r="A141" s="186"/>
      <c r="B141" s="193"/>
      <c r="C141" s="194" t="s">
        <v>272</v>
      </c>
      <c r="D141" s="194"/>
      <c r="E141" s="194"/>
      <c r="F141" s="194"/>
      <c r="G141" s="194"/>
      <c r="H141" s="0"/>
      <c r="I141" s="0"/>
      <c r="L141" s="192" t="s">
        <v>272</v>
      </c>
      <c r="M141" s="0"/>
      <c r="O141" s="170" t="n">
        <v>3</v>
      </c>
      <c r="AA141" s="0"/>
      <c r="AB141" s="0"/>
      <c r="AC141" s="0"/>
      <c r="AZ141" s="0"/>
      <c r="BA141" s="0"/>
      <c r="BB141" s="0"/>
      <c r="BC141" s="0"/>
      <c r="BD141" s="0"/>
      <c r="BE141" s="0"/>
      <c r="CA141" s="0"/>
      <c r="CB141" s="0"/>
      <c r="CZ141" s="0"/>
    </row>
    <row collapsed="false" customFormat="false" customHeight="false" hidden="false" ht="12.75" outlineLevel="0" r="142">
      <c r="A142" s="171" t="n">
        <v>61</v>
      </c>
      <c r="B142" s="172" t="s">
        <v>273</v>
      </c>
      <c r="C142" s="173" t="s">
        <v>274</v>
      </c>
      <c r="D142" s="174" t="s">
        <v>223</v>
      </c>
      <c r="E142" s="175"/>
      <c r="F142" s="175" t="n">
        <v>0</v>
      </c>
      <c r="G142" s="176" t="n">
        <f aca="false">E142*F142</f>
        <v>0</v>
      </c>
      <c r="H142" s="0"/>
      <c r="I142" s="0"/>
      <c r="M142" s="0"/>
      <c r="O142" s="170" t="n">
        <v>2</v>
      </c>
      <c r="AA142" s="145" t="n">
        <v>7</v>
      </c>
      <c r="AB142" s="145" t="n">
        <v>1002</v>
      </c>
      <c r="AC142" s="145" t="n">
        <v>5</v>
      </c>
      <c r="AZ142" s="145" t="n">
        <v>2</v>
      </c>
      <c r="BA142" s="145" t="n">
        <f aca="false">IF(AZ142=1,G142,0)</f>
        <v>0</v>
      </c>
      <c r="BB142" s="145" t="n">
        <f aca="false">IF(AZ142=2,G142,0)</f>
        <v>0</v>
      </c>
      <c r="BC142" s="145" t="n">
        <f aca="false">IF(AZ142=3,G142,0)</f>
        <v>0</v>
      </c>
      <c r="BD142" s="145" t="n">
        <f aca="false">IF(AZ142=4,G142,0)</f>
        <v>0</v>
      </c>
      <c r="BE142" s="145" t="n">
        <f aca="false">IF(AZ142=5,G142,0)</f>
        <v>0</v>
      </c>
      <c r="CA142" s="177" t="n">
        <v>7</v>
      </c>
      <c r="CB142" s="177" t="n">
        <v>1002</v>
      </c>
      <c r="CZ142" s="145" t="n">
        <v>0</v>
      </c>
    </row>
    <row collapsed="false" customFormat="false" customHeight="false" hidden="false" ht="12.75" outlineLevel="0" r="143">
      <c r="A143" s="178"/>
      <c r="B143" s="179" t="s">
        <v>83</v>
      </c>
      <c r="C143" s="180" t="str">
        <f aca="false">CONCATENATE(B124," ",C124)</f>
        <v>767 Konstrukce zámečnické</v>
      </c>
      <c r="D143" s="181"/>
      <c r="E143" s="182"/>
      <c r="F143" s="183"/>
      <c r="G143" s="184" t="n">
        <f aca="false">SUM(G124:G142)</f>
        <v>0</v>
      </c>
      <c r="H143" s="0"/>
      <c r="I143" s="0"/>
      <c r="M143" s="0"/>
      <c r="O143" s="170" t="n">
        <v>4</v>
      </c>
      <c r="AA143" s="0"/>
      <c r="AB143" s="0"/>
      <c r="AC143" s="0"/>
      <c r="AZ143" s="0"/>
      <c r="BA143" s="185" t="n">
        <f aca="false">SUM(BA124:BA142)</f>
        <v>0</v>
      </c>
      <c r="BB143" s="185" t="n">
        <f aca="false">SUM(BB124:BB142)</f>
        <v>0</v>
      </c>
      <c r="BC143" s="185" t="n">
        <f aca="false">SUM(BC124:BC142)</f>
        <v>0</v>
      </c>
      <c r="BD143" s="185" t="n">
        <f aca="false">SUM(BD124:BD142)</f>
        <v>0</v>
      </c>
      <c r="BE143" s="185" t="n">
        <f aca="false">SUM(BE124:BE142)</f>
        <v>0</v>
      </c>
      <c r="CA143" s="0"/>
      <c r="CB143" s="0"/>
      <c r="CZ143" s="0"/>
    </row>
    <row collapsed="false" customFormat="false" customHeight="false" hidden="false" ht="12.75" outlineLevel="0" r="144">
      <c r="A144" s="163" t="s">
        <v>77</v>
      </c>
      <c r="B144" s="164" t="s">
        <v>275</v>
      </c>
      <c r="C144" s="165" t="s">
        <v>276</v>
      </c>
      <c r="D144" s="166"/>
      <c r="E144" s="167"/>
      <c r="F144" s="167"/>
      <c r="G144" s="168"/>
      <c r="H144" s="169"/>
      <c r="I144" s="169"/>
      <c r="M144" s="0"/>
      <c r="O144" s="170" t="n">
        <v>1</v>
      </c>
      <c r="AA144" s="0"/>
      <c r="AB144" s="0"/>
      <c r="AC144" s="0"/>
      <c r="AZ144" s="0"/>
      <c r="BA144" s="0"/>
      <c r="BB144" s="0"/>
      <c r="BC144" s="0"/>
      <c r="BD144" s="0"/>
      <c r="BE144" s="0"/>
      <c r="CA144" s="0"/>
      <c r="CB144" s="0"/>
      <c r="CZ144" s="0"/>
    </row>
    <row collapsed="false" customFormat="false" customHeight="false" hidden="false" ht="12.75" outlineLevel="0" r="145">
      <c r="A145" s="171" t="n">
        <v>62</v>
      </c>
      <c r="B145" s="172" t="s">
        <v>277</v>
      </c>
      <c r="C145" s="173" t="s">
        <v>278</v>
      </c>
      <c r="D145" s="174" t="s">
        <v>211</v>
      </c>
      <c r="E145" s="175" t="n">
        <v>77.45</v>
      </c>
      <c r="F145" s="175" t="n">
        <v>0</v>
      </c>
      <c r="G145" s="176" t="n">
        <f aca="false">E145*F145</f>
        <v>0</v>
      </c>
      <c r="H145" s="0"/>
      <c r="I145" s="0"/>
      <c r="M145" s="0"/>
      <c r="O145" s="170" t="n">
        <v>2</v>
      </c>
      <c r="AA145" s="145" t="n">
        <v>1</v>
      </c>
      <c r="AB145" s="145" t="n">
        <v>7</v>
      </c>
      <c r="AC145" s="145" t="n">
        <v>7</v>
      </c>
      <c r="AZ145" s="145" t="n">
        <v>2</v>
      </c>
      <c r="BA145" s="145" t="n">
        <f aca="false">IF(AZ145=1,G145,0)</f>
        <v>0</v>
      </c>
      <c r="BB145" s="145" t="n">
        <f aca="false">IF(AZ145=2,G145,0)</f>
        <v>0</v>
      </c>
      <c r="BC145" s="145" t="n">
        <f aca="false">IF(AZ145=3,G145,0)</f>
        <v>0</v>
      </c>
      <c r="BD145" s="145" t="n">
        <f aca="false">IF(AZ145=4,G145,0)</f>
        <v>0</v>
      </c>
      <c r="BE145" s="145" t="n">
        <f aca="false">IF(AZ145=5,G145,0)</f>
        <v>0</v>
      </c>
      <c r="CA145" s="177" t="n">
        <v>1</v>
      </c>
      <c r="CB145" s="177" t="n">
        <v>7</v>
      </c>
      <c r="CZ145" s="145" t="n">
        <v>0.000240000000000018</v>
      </c>
    </row>
    <row collapsed="false" customFormat="false" customHeight="true" hidden="false" ht="12.75" outlineLevel="0" r="146">
      <c r="A146" s="186"/>
      <c r="B146" s="187"/>
      <c r="C146" s="188" t="s">
        <v>279</v>
      </c>
      <c r="D146" s="188"/>
      <c r="E146" s="189" t="n">
        <v>97.55</v>
      </c>
      <c r="F146" s="190"/>
      <c r="G146" s="191"/>
      <c r="H146" s="0"/>
      <c r="I146" s="0"/>
      <c r="M146" s="192" t="s">
        <v>279</v>
      </c>
      <c r="O146" s="170"/>
      <c r="AA146" s="0"/>
      <c r="AB146" s="0"/>
      <c r="AC146" s="0"/>
      <c r="AZ146" s="0"/>
      <c r="BA146" s="0"/>
      <c r="BB146" s="0"/>
      <c r="BC146" s="0"/>
      <c r="BD146" s="0"/>
      <c r="BE146" s="0"/>
      <c r="CA146" s="0"/>
      <c r="CB146" s="0"/>
      <c r="CZ146" s="0"/>
    </row>
    <row collapsed="false" customFormat="false" customHeight="true" hidden="false" ht="12.75" outlineLevel="0" r="147">
      <c r="A147" s="186"/>
      <c r="B147" s="187"/>
      <c r="C147" s="188" t="s">
        <v>280</v>
      </c>
      <c r="D147" s="188"/>
      <c r="E147" s="189" t="n">
        <v>-20.1</v>
      </c>
      <c r="F147" s="190"/>
      <c r="G147" s="191"/>
      <c r="H147" s="0"/>
      <c r="I147" s="0"/>
      <c r="M147" s="192" t="s">
        <v>280</v>
      </c>
      <c r="O147" s="170"/>
      <c r="AA147" s="0"/>
      <c r="AB147" s="0"/>
      <c r="AC147" s="0"/>
      <c r="AZ147" s="0"/>
      <c r="BA147" s="0"/>
      <c r="BB147" s="0"/>
      <c r="BC147" s="0"/>
      <c r="BD147" s="0"/>
      <c r="BE147" s="0"/>
      <c r="CA147" s="0"/>
      <c r="CB147" s="0"/>
      <c r="CZ147" s="0"/>
    </row>
    <row collapsed="false" customFormat="false" customHeight="false" hidden="false" ht="12.75" outlineLevel="0" r="148">
      <c r="A148" s="171" t="n">
        <v>63</v>
      </c>
      <c r="B148" s="172" t="s">
        <v>281</v>
      </c>
      <c r="C148" s="173" t="s">
        <v>282</v>
      </c>
      <c r="D148" s="174" t="s">
        <v>211</v>
      </c>
      <c r="E148" s="175" t="n">
        <v>38.725</v>
      </c>
      <c r="F148" s="175" t="n">
        <v>0</v>
      </c>
      <c r="G148" s="176" t="n">
        <f aca="false">E148*F148</f>
        <v>0</v>
      </c>
      <c r="H148" s="0"/>
      <c r="I148" s="0"/>
      <c r="M148" s="0"/>
      <c r="O148" s="170" t="n">
        <v>2</v>
      </c>
      <c r="AA148" s="145" t="n">
        <v>1</v>
      </c>
      <c r="AB148" s="145" t="n">
        <v>7</v>
      </c>
      <c r="AC148" s="145" t="n">
        <v>7</v>
      </c>
      <c r="AZ148" s="145" t="n">
        <v>2</v>
      </c>
      <c r="BA148" s="145" t="n">
        <f aca="false">IF(AZ148=1,G148,0)</f>
        <v>0</v>
      </c>
      <c r="BB148" s="145" t="n">
        <f aca="false">IF(AZ148=2,G148,0)</f>
        <v>0</v>
      </c>
      <c r="BC148" s="145" t="n">
        <f aca="false">IF(AZ148=3,G148,0)</f>
        <v>0</v>
      </c>
      <c r="BD148" s="145" t="n">
        <f aca="false">IF(AZ148=4,G148,0)</f>
        <v>0</v>
      </c>
      <c r="BE148" s="145" t="n">
        <f aca="false">IF(AZ148=5,G148,0)</f>
        <v>0</v>
      </c>
      <c r="CA148" s="177" t="n">
        <v>1</v>
      </c>
      <c r="CB148" s="177" t="n">
        <v>7</v>
      </c>
      <c r="CZ148" s="145" t="n">
        <v>0</v>
      </c>
    </row>
    <row collapsed="false" customFormat="false" customHeight="true" hidden="false" ht="12.75" outlineLevel="0" r="149">
      <c r="A149" s="186"/>
      <c r="B149" s="187"/>
      <c r="C149" s="188" t="s">
        <v>283</v>
      </c>
      <c r="D149" s="188"/>
      <c r="E149" s="189" t="n">
        <v>38.725</v>
      </c>
      <c r="F149" s="190"/>
      <c r="G149" s="191"/>
      <c r="H149" s="0"/>
      <c r="I149" s="0"/>
      <c r="M149" s="192" t="s">
        <v>283</v>
      </c>
      <c r="O149" s="170"/>
      <c r="AA149" s="0"/>
      <c r="AB149" s="0"/>
      <c r="AC149" s="0"/>
      <c r="AZ149" s="0"/>
      <c r="BA149" s="0"/>
      <c r="BB149" s="0"/>
      <c r="BC149" s="0"/>
      <c r="BD149" s="0"/>
      <c r="BE149" s="0"/>
      <c r="CA149" s="0"/>
      <c r="CB149" s="0"/>
      <c r="CZ149" s="0"/>
    </row>
    <row collapsed="false" customFormat="false" customHeight="false" hidden="false" ht="12.75" outlineLevel="0" r="150">
      <c r="A150" s="171" t="n">
        <v>64</v>
      </c>
      <c r="B150" s="172" t="s">
        <v>284</v>
      </c>
      <c r="C150" s="173" t="s">
        <v>285</v>
      </c>
      <c r="D150" s="174" t="s">
        <v>88</v>
      </c>
      <c r="E150" s="175" t="n">
        <v>88.27</v>
      </c>
      <c r="F150" s="175" t="n">
        <v>0</v>
      </c>
      <c r="G150" s="176" t="n">
        <f aca="false">E150*F150</f>
        <v>0</v>
      </c>
      <c r="H150" s="0"/>
      <c r="I150" s="0"/>
      <c r="M150" s="0"/>
      <c r="O150" s="170" t="n">
        <v>2</v>
      </c>
      <c r="AA150" s="145" t="n">
        <v>1</v>
      </c>
      <c r="AB150" s="145" t="n">
        <v>7</v>
      </c>
      <c r="AC150" s="145" t="n">
        <v>7</v>
      </c>
      <c r="AZ150" s="145" t="n">
        <v>2</v>
      </c>
      <c r="BA150" s="145" t="n">
        <f aca="false">IF(AZ150=1,G150,0)</f>
        <v>0</v>
      </c>
      <c r="BB150" s="145" t="n">
        <f aca="false">IF(AZ150=2,G150,0)</f>
        <v>0</v>
      </c>
      <c r="BC150" s="145" t="n">
        <f aca="false">IF(AZ150=3,G150,0)</f>
        <v>0</v>
      </c>
      <c r="BD150" s="145" t="n">
        <f aca="false">IF(AZ150=4,G150,0)</f>
        <v>0</v>
      </c>
      <c r="BE150" s="145" t="n">
        <f aca="false">IF(AZ150=5,G150,0)</f>
        <v>0</v>
      </c>
      <c r="CA150" s="177" t="n">
        <v>1</v>
      </c>
      <c r="CB150" s="177" t="n">
        <v>7</v>
      </c>
      <c r="CZ150" s="145" t="n">
        <v>0.00493000000000166</v>
      </c>
    </row>
    <row collapsed="false" customFormat="false" customHeight="true" hidden="false" ht="22.5" outlineLevel="0" r="151">
      <c r="A151" s="186"/>
      <c r="B151" s="187"/>
      <c r="C151" s="188" t="s">
        <v>286</v>
      </c>
      <c r="D151" s="188"/>
      <c r="E151" s="189" t="n">
        <v>88.27</v>
      </c>
      <c r="F151" s="190"/>
      <c r="G151" s="191"/>
      <c r="H151" s="0"/>
      <c r="I151" s="0"/>
      <c r="M151" s="192" t="s">
        <v>286</v>
      </c>
      <c r="O151" s="170"/>
      <c r="AA151" s="0"/>
      <c r="AB151" s="0"/>
      <c r="AC151" s="0"/>
      <c r="AZ151" s="0"/>
      <c r="BA151" s="0"/>
      <c r="BB151" s="0"/>
      <c r="BC151" s="0"/>
      <c r="BD151" s="0"/>
      <c r="BE151" s="0"/>
      <c r="CA151" s="0"/>
      <c r="CB151" s="0"/>
      <c r="CZ151" s="0"/>
    </row>
    <row collapsed="false" customFormat="false" customHeight="false" hidden="false" ht="12.75" outlineLevel="0" r="152">
      <c r="A152" s="171" t="n">
        <v>65</v>
      </c>
      <c r="B152" s="172" t="s">
        <v>287</v>
      </c>
      <c r="C152" s="173" t="s">
        <v>288</v>
      </c>
      <c r="D152" s="174" t="s">
        <v>211</v>
      </c>
      <c r="E152" s="175" t="n">
        <v>26.54</v>
      </c>
      <c r="F152" s="175" t="n">
        <v>0</v>
      </c>
      <c r="G152" s="176" t="n">
        <f aca="false">E152*F152</f>
        <v>0</v>
      </c>
      <c r="H152" s="0"/>
      <c r="I152" s="0"/>
      <c r="M152" s="0"/>
      <c r="O152" s="170" t="n">
        <v>2</v>
      </c>
      <c r="AA152" s="145" t="n">
        <v>1</v>
      </c>
      <c r="AB152" s="145" t="n">
        <v>7</v>
      </c>
      <c r="AC152" s="145" t="n">
        <v>7</v>
      </c>
      <c r="AZ152" s="145" t="n">
        <v>2</v>
      </c>
      <c r="BA152" s="145" t="n">
        <f aca="false">IF(AZ152=1,G152,0)</f>
        <v>0</v>
      </c>
      <c r="BB152" s="145" t="n">
        <f aca="false">IF(AZ152=2,G152,0)</f>
        <v>0</v>
      </c>
      <c r="BC152" s="145" t="n">
        <f aca="false">IF(AZ152=3,G152,0)</f>
        <v>0</v>
      </c>
      <c r="BD152" s="145" t="n">
        <f aca="false">IF(AZ152=4,G152,0)</f>
        <v>0</v>
      </c>
      <c r="BE152" s="145" t="n">
        <f aca="false">IF(AZ152=5,G152,0)</f>
        <v>0</v>
      </c>
      <c r="CA152" s="177" t="n">
        <v>1</v>
      </c>
      <c r="CB152" s="177" t="n">
        <v>7</v>
      </c>
      <c r="CZ152" s="145" t="n">
        <v>3.99999999999845E-005</v>
      </c>
    </row>
    <row collapsed="false" customFormat="false" customHeight="true" hidden="false" ht="12.75" outlineLevel="0" r="153">
      <c r="A153" s="186"/>
      <c r="B153" s="187"/>
      <c r="C153" s="188" t="s">
        <v>289</v>
      </c>
      <c r="D153" s="188"/>
      <c r="E153" s="189" t="n">
        <v>12.67</v>
      </c>
      <c r="F153" s="190"/>
      <c r="G153" s="191"/>
      <c r="H153" s="0"/>
      <c r="I153" s="0"/>
      <c r="M153" s="192" t="s">
        <v>289</v>
      </c>
      <c r="O153" s="170"/>
      <c r="AA153" s="0"/>
      <c r="AB153" s="0"/>
      <c r="AC153" s="0"/>
      <c r="AZ153" s="0"/>
      <c r="BA153" s="0"/>
      <c r="BB153" s="0"/>
      <c r="BC153" s="0"/>
      <c r="BD153" s="0"/>
      <c r="BE153" s="0"/>
      <c r="CA153" s="0"/>
      <c r="CB153" s="0"/>
      <c r="CZ153" s="0"/>
    </row>
    <row collapsed="false" customFormat="false" customHeight="true" hidden="false" ht="12.75" outlineLevel="0" r="154">
      <c r="A154" s="186"/>
      <c r="B154" s="187"/>
      <c r="C154" s="188" t="s">
        <v>290</v>
      </c>
      <c r="D154" s="188"/>
      <c r="E154" s="189" t="n">
        <v>13.87</v>
      </c>
      <c r="F154" s="190"/>
      <c r="G154" s="191"/>
      <c r="H154" s="0"/>
      <c r="I154" s="0"/>
      <c r="M154" s="192" t="s">
        <v>290</v>
      </c>
      <c r="O154" s="170"/>
      <c r="AA154" s="0"/>
      <c r="AB154" s="0"/>
      <c r="AC154" s="0"/>
      <c r="AZ154" s="0"/>
      <c r="BA154" s="0"/>
      <c r="BB154" s="0"/>
      <c r="BC154" s="0"/>
      <c r="BD154" s="0"/>
      <c r="BE154" s="0"/>
      <c r="CA154" s="0"/>
      <c r="CB154" s="0"/>
      <c r="CZ154" s="0"/>
    </row>
    <row collapsed="false" customFormat="false" customHeight="false" hidden="false" ht="12.75" outlineLevel="0" r="155">
      <c r="A155" s="171" t="n">
        <v>66</v>
      </c>
      <c r="B155" s="172" t="s">
        <v>291</v>
      </c>
      <c r="C155" s="173" t="s">
        <v>292</v>
      </c>
      <c r="D155" s="174" t="s">
        <v>88</v>
      </c>
      <c r="E155" s="175" t="n">
        <v>88.27</v>
      </c>
      <c r="F155" s="175" t="n">
        <v>0</v>
      </c>
      <c r="G155" s="176" t="n">
        <f aca="false">E155*F155</f>
        <v>0</v>
      </c>
      <c r="H155" s="0"/>
      <c r="I155" s="0"/>
      <c r="M155" s="0"/>
      <c r="O155" s="170" t="n">
        <v>2</v>
      </c>
      <c r="AA155" s="145" t="n">
        <v>1</v>
      </c>
      <c r="AB155" s="145" t="n">
        <v>7</v>
      </c>
      <c r="AC155" s="145" t="n">
        <v>7</v>
      </c>
      <c r="AZ155" s="145" t="n">
        <v>2</v>
      </c>
      <c r="BA155" s="145" t="n">
        <f aca="false">IF(AZ155=1,G155,0)</f>
        <v>0</v>
      </c>
      <c r="BB155" s="145" t="n">
        <f aca="false">IF(AZ155=2,G155,0)</f>
        <v>0</v>
      </c>
      <c r="BC155" s="145" t="n">
        <f aca="false">IF(AZ155=3,G155,0)</f>
        <v>0</v>
      </c>
      <c r="BD155" s="145" t="n">
        <f aca="false">IF(AZ155=4,G155,0)</f>
        <v>0</v>
      </c>
      <c r="BE155" s="145" t="n">
        <f aca="false">IF(AZ155=5,G155,0)</f>
        <v>0</v>
      </c>
      <c r="CA155" s="177" t="n">
        <v>1</v>
      </c>
      <c r="CB155" s="177" t="n">
        <v>7</v>
      </c>
      <c r="CZ155" s="145" t="n">
        <v>0.000799999999999912</v>
      </c>
    </row>
    <row collapsed="false" customFormat="false" customHeight="false" hidden="false" ht="12.75" outlineLevel="0" r="156">
      <c r="A156" s="171" t="n">
        <v>67</v>
      </c>
      <c r="B156" s="172" t="s">
        <v>293</v>
      </c>
      <c r="C156" s="173" t="s">
        <v>294</v>
      </c>
      <c r="D156" s="174" t="s">
        <v>88</v>
      </c>
      <c r="E156" s="175" t="n">
        <v>88.27</v>
      </c>
      <c r="F156" s="175" t="n">
        <v>0</v>
      </c>
      <c r="G156" s="176" t="n">
        <f aca="false">E156*F156</f>
        <v>0</v>
      </c>
      <c r="H156" s="0"/>
      <c r="I156" s="0"/>
      <c r="M156" s="0"/>
      <c r="O156" s="170" t="n">
        <v>2</v>
      </c>
      <c r="AA156" s="145" t="n">
        <v>1</v>
      </c>
      <c r="AB156" s="145" t="n">
        <v>7</v>
      </c>
      <c r="AC156" s="145" t="n">
        <v>7</v>
      </c>
      <c r="AZ156" s="145" t="n">
        <v>2</v>
      </c>
      <c r="BA156" s="145" t="n">
        <f aca="false">IF(AZ156=1,G156,0)</f>
        <v>0</v>
      </c>
      <c r="BB156" s="145" t="n">
        <f aca="false">IF(AZ156=2,G156,0)</f>
        <v>0</v>
      </c>
      <c r="BC156" s="145" t="n">
        <f aca="false">IF(AZ156=3,G156,0)</f>
        <v>0</v>
      </c>
      <c r="BD156" s="145" t="n">
        <f aca="false">IF(AZ156=4,G156,0)</f>
        <v>0</v>
      </c>
      <c r="BE156" s="145" t="n">
        <f aca="false">IF(AZ156=5,G156,0)</f>
        <v>0</v>
      </c>
      <c r="CA156" s="177" t="n">
        <v>1</v>
      </c>
      <c r="CB156" s="177" t="n">
        <v>7</v>
      </c>
      <c r="CZ156" s="145" t="n">
        <v>0.00300000000000011</v>
      </c>
    </row>
    <row collapsed="false" customFormat="false" customHeight="false" hidden="false" ht="12.75" outlineLevel="0" r="157">
      <c r="A157" s="171" t="n">
        <v>68</v>
      </c>
      <c r="B157" s="172" t="s">
        <v>295</v>
      </c>
      <c r="C157" s="173" t="s">
        <v>296</v>
      </c>
      <c r="D157" s="174" t="s">
        <v>88</v>
      </c>
      <c r="E157" s="175" t="n">
        <v>102.8841</v>
      </c>
      <c r="F157" s="175" t="n">
        <v>0</v>
      </c>
      <c r="G157" s="176" t="n">
        <f aca="false">E157*F157</f>
        <v>0</v>
      </c>
      <c r="H157" s="0"/>
      <c r="I157" s="0"/>
      <c r="M157" s="0"/>
      <c r="O157" s="170" t="n">
        <v>2</v>
      </c>
      <c r="AA157" s="145" t="n">
        <v>3</v>
      </c>
      <c r="AB157" s="145" t="n">
        <v>7</v>
      </c>
      <c r="AC157" s="145" t="n">
        <v>59764204</v>
      </c>
      <c r="AZ157" s="145" t="n">
        <v>2</v>
      </c>
      <c r="BA157" s="145" t="n">
        <f aca="false">IF(AZ157=1,G157,0)</f>
        <v>0</v>
      </c>
      <c r="BB157" s="145" t="n">
        <f aca="false">IF(AZ157=2,G157,0)</f>
        <v>0</v>
      </c>
      <c r="BC157" s="145" t="n">
        <f aca="false">IF(AZ157=3,G157,0)</f>
        <v>0</v>
      </c>
      <c r="BD157" s="145" t="n">
        <f aca="false">IF(AZ157=4,G157,0)</f>
        <v>0</v>
      </c>
      <c r="BE157" s="145" t="n">
        <f aca="false">IF(AZ157=5,G157,0)</f>
        <v>0</v>
      </c>
      <c r="CA157" s="177" t="n">
        <v>3</v>
      </c>
      <c r="CB157" s="177" t="n">
        <v>7</v>
      </c>
      <c r="CZ157" s="145" t="n">
        <v>0.0192000000000121</v>
      </c>
    </row>
    <row collapsed="false" customFormat="false" customHeight="true" hidden="false" ht="12.75" outlineLevel="0" r="158">
      <c r="A158" s="186"/>
      <c r="B158" s="187"/>
      <c r="C158" s="188" t="s">
        <v>297</v>
      </c>
      <c r="D158" s="188"/>
      <c r="E158" s="189" t="n">
        <v>90.9181</v>
      </c>
      <c r="F158" s="190"/>
      <c r="G158" s="191"/>
      <c r="H158" s="0"/>
      <c r="I158" s="0"/>
      <c r="M158" s="192" t="s">
        <v>297</v>
      </c>
      <c r="O158" s="170"/>
      <c r="AA158" s="0"/>
      <c r="AB158" s="0"/>
      <c r="AC158" s="0"/>
      <c r="AZ158" s="0"/>
      <c r="BA158" s="0"/>
      <c r="BB158" s="0"/>
      <c r="BC158" s="0"/>
      <c r="BD158" s="0"/>
      <c r="BE158" s="0"/>
      <c r="CA158" s="0"/>
      <c r="CB158" s="0"/>
      <c r="CZ158" s="0"/>
    </row>
    <row collapsed="false" customFormat="false" customHeight="true" hidden="false" ht="12.75" outlineLevel="0" r="159">
      <c r="A159" s="186"/>
      <c r="B159" s="187"/>
      <c r="C159" s="188" t="s">
        <v>298</v>
      </c>
      <c r="D159" s="188"/>
      <c r="E159" s="189" t="n">
        <v>11.966</v>
      </c>
      <c r="F159" s="190"/>
      <c r="G159" s="191"/>
      <c r="H159" s="0"/>
      <c r="I159" s="0"/>
      <c r="M159" s="192" t="s">
        <v>298</v>
      </c>
      <c r="O159" s="170"/>
      <c r="AA159" s="0"/>
      <c r="AB159" s="0"/>
      <c r="AC159" s="0"/>
      <c r="AZ159" s="0"/>
      <c r="BA159" s="0"/>
      <c r="BB159" s="0"/>
      <c r="BC159" s="0"/>
      <c r="BD159" s="0"/>
      <c r="BE159" s="0"/>
      <c r="CA159" s="0"/>
      <c r="CB159" s="0"/>
      <c r="CZ159" s="0"/>
    </row>
    <row collapsed="false" customFormat="false" customHeight="false" hidden="false" ht="12.75" outlineLevel="0" r="160">
      <c r="A160" s="171" t="n">
        <v>69</v>
      </c>
      <c r="B160" s="172" t="s">
        <v>299</v>
      </c>
      <c r="C160" s="173" t="s">
        <v>300</v>
      </c>
      <c r="D160" s="174" t="s">
        <v>223</v>
      </c>
      <c r="E160" s="175"/>
      <c r="F160" s="175" t="n">
        <v>0</v>
      </c>
      <c r="G160" s="176" t="n">
        <f aca="false">E160*F160</f>
        <v>0</v>
      </c>
      <c r="H160" s="0"/>
      <c r="I160" s="0"/>
      <c r="M160" s="0"/>
      <c r="O160" s="170" t="n">
        <v>2</v>
      </c>
      <c r="AA160" s="145" t="n">
        <v>7</v>
      </c>
      <c r="AB160" s="145" t="n">
        <v>1002</v>
      </c>
      <c r="AC160" s="145" t="n">
        <v>5</v>
      </c>
      <c r="AZ160" s="145" t="n">
        <v>2</v>
      </c>
      <c r="BA160" s="145" t="n">
        <f aca="false">IF(AZ160=1,G160,0)</f>
        <v>0</v>
      </c>
      <c r="BB160" s="145" t="n">
        <f aca="false">IF(AZ160=2,G160,0)</f>
        <v>0</v>
      </c>
      <c r="BC160" s="145" t="n">
        <f aca="false">IF(AZ160=3,G160,0)</f>
        <v>0</v>
      </c>
      <c r="BD160" s="145" t="n">
        <f aca="false">IF(AZ160=4,G160,0)</f>
        <v>0</v>
      </c>
      <c r="BE160" s="145" t="n">
        <f aca="false">IF(AZ160=5,G160,0)</f>
        <v>0</v>
      </c>
      <c r="CA160" s="177" t="n">
        <v>7</v>
      </c>
      <c r="CB160" s="177" t="n">
        <v>1002</v>
      </c>
      <c r="CZ160" s="145" t="n">
        <v>0</v>
      </c>
    </row>
    <row collapsed="false" customFormat="false" customHeight="false" hidden="false" ht="12.75" outlineLevel="0" r="161">
      <c r="A161" s="178"/>
      <c r="B161" s="179" t="s">
        <v>83</v>
      </c>
      <c r="C161" s="180" t="str">
        <f aca="false">CONCATENATE(B144," ",C144)</f>
        <v>771 Podlahy z dlaždic a obklady</v>
      </c>
      <c r="D161" s="181"/>
      <c r="E161" s="182"/>
      <c r="F161" s="183"/>
      <c r="G161" s="184" t="n">
        <f aca="false">SUM(G144:G160)</f>
        <v>0</v>
      </c>
      <c r="H161" s="0"/>
      <c r="I161" s="0"/>
      <c r="M161" s="0"/>
      <c r="O161" s="170" t="n">
        <v>4</v>
      </c>
      <c r="AA161" s="0"/>
      <c r="AB161" s="0"/>
      <c r="AC161" s="0"/>
      <c r="AZ161" s="0"/>
      <c r="BA161" s="185" t="n">
        <f aca="false">SUM(BA144:BA160)</f>
        <v>0</v>
      </c>
      <c r="BB161" s="185" t="n">
        <f aca="false">SUM(BB144:BB160)</f>
        <v>0</v>
      </c>
      <c r="BC161" s="185" t="n">
        <f aca="false">SUM(BC144:BC160)</f>
        <v>0</v>
      </c>
      <c r="BD161" s="185" t="n">
        <f aca="false">SUM(BD144:BD160)</f>
        <v>0</v>
      </c>
      <c r="BE161" s="185" t="n">
        <f aca="false">SUM(BE144:BE160)</f>
        <v>0</v>
      </c>
      <c r="CA161" s="0"/>
      <c r="CB161" s="0"/>
      <c r="CZ161" s="0"/>
    </row>
    <row collapsed="false" customFormat="false" customHeight="false" hidden="false" ht="12.75" outlineLevel="0" r="162">
      <c r="A162" s="163" t="s">
        <v>77</v>
      </c>
      <c r="B162" s="164" t="s">
        <v>301</v>
      </c>
      <c r="C162" s="165" t="s">
        <v>302</v>
      </c>
      <c r="D162" s="166"/>
      <c r="E162" s="167"/>
      <c r="F162" s="167"/>
      <c r="G162" s="168"/>
      <c r="H162" s="169"/>
      <c r="I162" s="169"/>
      <c r="M162" s="0"/>
      <c r="O162" s="170" t="n">
        <v>1</v>
      </c>
      <c r="AA162" s="0"/>
      <c r="AB162" s="0"/>
      <c r="AC162" s="0"/>
      <c r="AZ162" s="0"/>
      <c r="BA162" s="0"/>
      <c r="BB162" s="0"/>
      <c r="BC162" s="0"/>
      <c r="BD162" s="0"/>
      <c r="BE162" s="0"/>
      <c r="CA162" s="0"/>
      <c r="CB162" s="0"/>
      <c r="CZ162" s="0"/>
    </row>
    <row collapsed="false" customFormat="false" customHeight="false" hidden="false" ht="12.75" outlineLevel="0" r="163">
      <c r="A163" s="171" t="n">
        <v>70</v>
      </c>
      <c r="B163" s="172" t="s">
        <v>303</v>
      </c>
      <c r="C163" s="173" t="s">
        <v>304</v>
      </c>
      <c r="D163" s="174" t="s">
        <v>88</v>
      </c>
      <c r="E163" s="175" t="n">
        <v>60.501</v>
      </c>
      <c r="F163" s="175" t="n">
        <v>0</v>
      </c>
      <c r="G163" s="176" t="n">
        <f aca="false">E163*F163</f>
        <v>0</v>
      </c>
      <c r="H163" s="0"/>
      <c r="I163" s="0"/>
      <c r="M163" s="0"/>
      <c r="O163" s="170" t="n">
        <v>2</v>
      </c>
      <c r="AA163" s="145" t="n">
        <v>1</v>
      </c>
      <c r="AB163" s="145" t="n">
        <v>7</v>
      </c>
      <c r="AC163" s="145" t="n">
        <v>7</v>
      </c>
      <c r="AZ163" s="145" t="n">
        <v>2</v>
      </c>
      <c r="BA163" s="145" t="n">
        <f aca="false">IF(AZ163=1,G163,0)</f>
        <v>0</v>
      </c>
      <c r="BB163" s="145" t="n">
        <f aca="false">IF(AZ163=2,G163,0)</f>
        <v>0</v>
      </c>
      <c r="BC163" s="145" t="n">
        <f aca="false">IF(AZ163=3,G163,0)</f>
        <v>0</v>
      </c>
      <c r="BD163" s="145" t="n">
        <f aca="false">IF(AZ163=4,G163,0)</f>
        <v>0</v>
      </c>
      <c r="BE163" s="145" t="n">
        <f aca="false">IF(AZ163=5,G163,0)</f>
        <v>0</v>
      </c>
      <c r="CA163" s="177" t="n">
        <v>1</v>
      </c>
      <c r="CB163" s="177" t="n">
        <v>7</v>
      </c>
      <c r="CZ163" s="145" t="n">
        <v>0.00219999999999843</v>
      </c>
    </row>
    <row collapsed="false" customFormat="false" customHeight="true" hidden="false" ht="12.75" outlineLevel="0" r="164">
      <c r="A164" s="186"/>
      <c r="B164" s="187"/>
      <c r="C164" s="188" t="s">
        <v>305</v>
      </c>
      <c r="D164" s="188"/>
      <c r="E164" s="189" t="n">
        <v>26.607</v>
      </c>
      <c r="F164" s="190"/>
      <c r="G164" s="191"/>
      <c r="H164" s="0"/>
      <c r="I164" s="0"/>
      <c r="M164" s="192" t="s">
        <v>305</v>
      </c>
      <c r="O164" s="170"/>
      <c r="AA164" s="0"/>
      <c r="AB164" s="0"/>
      <c r="AC164" s="0"/>
      <c r="AZ164" s="0"/>
      <c r="BA164" s="0"/>
      <c r="BB164" s="0"/>
      <c r="BC164" s="0"/>
      <c r="BD164" s="0"/>
      <c r="BE164" s="0"/>
      <c r="CA164" s="0"/>
      <c r="CB164" s="0"/>
      <c r="CZ164" s="0"/>
    </row>
    <row collapsed="false" customFormat="false" customHeight="true" hidden="false" ht="12.75" outlineLevel="0" r="165">
      <c r="A165" s="186"/>
      <c r="B165" s="187"/>
      <c r="C165" s="188" t="s">
        <v>306</v>
      </c>
      <c r="D165" s="188"/>
      <c r="E165" s="189" t="n">
        <v>29.127</v>
      </c>
      <c r="F165" s="190"/>
      <c r="G165" s="191"/>
      <c r="H165" s="0"/>
      <c r="I165" s="0"/>
      <c r="M165" s="192" t="s">
        <v>306</v>
      </c>
      <c r="O165" s="170"/>
      <c r="AA165" s="0"/>
      <c r="AB165" s="0"/>
      <c r="AC165" s="0"/>
      <c r="AZ165" s="0"/>
      <c r="BA165" s="0"/>
      <c r="BB165" s="0"/>
      <c r="BC165" s="0"/>
      <c r="BD165" s="0"/>
      <c r="BE165" s="0"/>
      <c r="CA165" s="0"/>
      <c r="CB165" s="0"/>
      <c r="CZ165" s="0"/>
    </row>
    <row collapsed="false" customFormat="false" customHeight="true" hidden="false" ht="12.75" outlineLevel="0" r="166">
      <c r="A166" s="186"/>
      <c r="B166" s="187"/>
      <c r="C166" s="188" t="s">
        <v>307</v>
      </c>
      <c r="D166" s="188"/>
      <c r="E166" s="189" t="n">
        <v>4.767</v>
      </c>
      <c r="F166" s="190"/>
      <c r="G166" s="191"/>
      <c r="H166" s="0"/>
      <c r="I166" s="0"/>
      <c r="M166" s="192" t="s">
        <v>307</v>
      </c>
      <c r="O166" s="170"/>
      <c r="AA166" s="0"/>
      <c r="AB166" s="0"/>
      <c r="AC166" s="0"/>
      <c r="AZ166" s="0"/>
      <c r="BA166" s="0"/>
      <c r="BB166" s="0"/>
      <c r="BC166" s="0"/>
      <c r="BD166" s="0"/>
      <c r="BE166" s="0"/>
      <c r="CA166" s="0"/>
      <c r="CB166" s="0"/>
      <c r="CZ166" s="0"/>
    </row>
    <row collapsed="false" customFormat="false" customHeight="false" hidden="false" ht="12.75" outlineLevel="0" r="167">
      <c r="A167" s="171" t="n">
        <v>71</v>
      </c>
      <c r="B167" s="172" t="s">
        <v>308</v>
      </c>
      <c r="C167" s="173" t="s">
        <v>309</v>
      </c>
      <c r="D167" s="174" t="s">
        <v>88</v>
      </c>
      <c r="E167" s="175" t="n">
        <v>60.501</v>
      </c>
      <c r="F167" s="175" t="n">
        <v>0</v>
      </c>
      <c r="G167" s="176" t="n">
        <f aca="false">E167*F167</f>
        <v>0</v>
      </c>
      <c r="H167" s="0"/>
      <c r="I167" s="0"/>
      <c r="M167" s="0"/>
      <c r="O167" s="170" t="n">
        <v>2</v>
      </c>
      <c r="AA167" s="145" t="n">
        <v>1</v>
      </c>
      <c r="AB167" s="145" t="n">
        <v>7</v>
      </c>
      <c r="AC167" s="145" t="n">
        <v>7</v>
      </c>
      <c r="AZ167" s="145" t="n">
        <v>2</v>
      </c>
      <c r="BA167" s="145" t="n">
        <f aca="false">IF(AZ167=1,G167,0)</f>
        <v>0</v>
      </c>
      <c r="BB167" s="145" t="n">
        <f aca="false">IF(AZ167=2,G167,0)</f>
        <v>0</v>
      </c>
      <c r="BC167" s="145" t="n">
        <f aca="false">IF(AZ167=3,G167,0)</f>
        <v>0</v>
      </c>
      <c r="BD167" s="145" t="n">
        <f aca="false">IF(AZ167=4,G167,0)</f>
        <v>0</v>
      </c>
      <c r="BE167" s="145" t="n">
        <f aca="false">IF(AZ167=5,G167,0)</f>
        <v>0</v>
      </c>
      <c r="CA167" s="177" t="n">
        <v>1</v>
      </c>
      <c r="CB167" s="177" t="n">
        <v>7</v>
      </c>
      <c r="CZ167" s="145" t="n">
        <v>0.000110000000000054</v>
      </c>
    </row>
    <row collapsed="false" customFormat="false" customHeight="false" hidden="false" ht="12.75" outlineLevel="0" r="168">
      <c r="A168" s="171" t="n">
        <v>72</v>
      </c>
      <c r="B168" s="172" t="s">
        <v>310</v>
      </c>
      <c r="C168" s="173" t="s">
        <v>311</v>
      </c>
      <c r="D168" s="174" t="s">
        <v>88</v>
      </c>
      <c r="E168" s="175" t="n">
        <v>62.316</v>
      </c>
      <c r="F168" s="175" t="n">
        <v>0</v>
      </c>
      <c r="G168" s="176" t="n">
        <f aca="false">E168*F168</f>
        <v>0</v>
      </c>
      <c r="H168" s="0"/>
      <c r="I168" s="0"/>
      <c r="M168" s="0"/>
      <c r="O168" s="170" t="n">
        <v>2</v>
      </c>
      <c r="AA168" s="145" t="n">
        <v>12</v>
      </c>
      <c r="AB168" s="145" t="n">
        <v>0</v>
      </c>
      <c r="AC168" s="145" t="n">
        <v>82</v>
      </c>
      <c r="AZ168" s="145" t="n">
        <v>2</v>
      </c>
      <c r="BA168" s="145" t="n">
        <f aca="false">IF(AZ168=1,G168,0)</f>
        <v>0</v>
      </c>
      <c r="BB168" s="145" t="n">
        <f aca="false">IF(AZ168=2,G168,0)</f>
        <v>0</v>
      </c>
      <c r="BC168" s="145" t="n">
        <f aca="false">IF(AZ168=3,G168,0)</f>
        <v>0</v>
      </c>
      <c r="BD168" s="145" t="n">
        <f aca="false">IF(AZ168=4,G168,0)</f>
        <v>0</v>
      </c>
      <c r="BE168" s="145" t="n">
        <f aca="false">IF(AZ168=5,G168,0)</f>
        <v>0</v>
      </c>
      <c r="CA168" s="177" t="n">
        <v>12</v>
      </c>
      <c r="CB168" s="177" t="n">
        <v>0</v>
      </c>
      <c r="CZ168" s="145" t="n">
        <v>0</v>
      </c>
    </row>
    <row collapsed="false" customFormat="false" customHeight="true" hidden="false" ht="12.75" outlineLevel="0" r="169">
      <c r="A169" s="186"/>
      <c r="B169" s="187"/>
      <c r="C169" s="188" t="s">
        <v>312</v>
      </c>
      <c r="D169" s="188"/>
      <c r="E169" s="189" t="n">
        <v>62.316</v>
      </c>
      <c r="F169" s="190"/>
      <c r="G169" s="191"/>
      <c r="H169" s="0"/>
      <c r="I169" s="0"/>
      <c r="M169" s="192" t="s">
        <v>312</v>
      </c>
      <c r="O169" s="170"/>
      <c r="AA169" s="0"/>
      <c r="AB169" s="0"/>
      <c r="AC169" s="0"/>
      <c r="AZ169" s="0"/>
      <c r="BA169" s="0"/>
      <c r="BB169" s="0"/>
      <c r="BC169" s="0"/>
      <c r="BD169" s="0"/>
      <c r="BE169" s="0"/>
      <c r="CA169" s="0"/>
      <c r="CB169" s="0"/>
      <c r="CZ169" s="0"/>
    </row>
    <row collapsed="false" customFormat="false" customHeight="false" hidden="false" ht="12.75" outlineLevel="0" r="170">
      <c r="A170" s="171" t="n">
        <v>73</v>
      </c>
      <c r="B170" s="172" t="s">
        <v>313</v>
      </c>
      <c r="C170" s="173" t="s">
        <v>314</v>
      </c>
      <c r="D170" s="174" t="s">
        <v>223</v>
      </c>
      <c r="E170" s="175"/>
      <c r="F170" s="175" t="n">
        <v>0</v>
      </c>
      <c r="G170" s="176" t="n">
        <f aca="false">E170*F170</f>
        <v>0</v>
      </c>
      <c r="H170" s="0"/>
      <c r="I170" s="0"/>
      <c r="M170" s="0"/>
      <c r="O170" s="170" t="n">
        <v>2</v>
      </c>
      <c r="AA170" s="145" t="n">
        <v>7</v>
      </c>
      <c r="AB170" s="145" t="n">
        <v>1002</v>
      </c>
      <c r="AC170" s="145" t="n">
        <v>5</v>
      </c>
      <c r="AZ170" s="145" t="n">
        <v>2</v>
      </c>
      <c r="BA170" s="145" t="n">
        <f aca="false">IF(AZ170=1,G170,0)</f>
        <v>0</v>
      </c>
      <c r="BB170" s="145" t="n">
        <f aca="false">IF(AZ170=2,G170,0)</f>
        <v>0</v>
      </c>
      <c r="BC170" s="145" t="n">
        <f aca="false">IF(AZ170=3,G170,0)</f>
        <v>0</v>
      </c>
      <c r="BD170" s="145" t="n">
        <f aca="false">IF(AZ170=4,G170,0)</f>
        <v>0</v>
      </c>
      <c r="BE170" s="145" t="n">
        <f aca="false">IF(AZ170=5,G170,0)</f>
        <v>0</v>
      </c>
      <c r="CA170" s="177" t="n">
        <v>7</v>
      </c>
      <c r="CB170" s="177" t="n">
        <v>1002</v>
      </c>
      <c r="CZ170" s="145" t="n">
        <v>0</v>
      </c>
    </row>
    <row collapsed="false" customFormat="false" customHeight="false" hidden="false" ht="12.75" outlineLevel="0" r="171">
      <c r="A171" s="178"/>
      <c r="B171" s="179" t="s">
        <v>83</v>
      </c>
      <c r="C171" s="180" t="str">
        <f aca="false">CONCATENATE(B162," ",C162)</f>
        <v>781 Obklady keramické</v>
      </c>
      <c r="D171" s="181"/>
      <c r="E171" s="182"/>
      <c r="F171" s="183"/>
      <c r="G171" s="184" t="n">
        <f aca="false">SUM(G162:G170)</f>
        <v>0</v>
      </c>
      <c r="H171" s="0"/>
      <c r="I171" s="0"/>
      <c r="M171" s="0"/>
      <c r="O171" s="170" t="n">
        <v>4</v>
      </c>
      <c r="AA171" s="0"/>
      <c r="AB171" s="0"/>
      <c r="AC171" s="0"/>
      <c r="AZ171" s="0"/>
      <c r="BA171" s="185" t="n">
        <f aca="false">SUM(BA162:BA170)</f>
        <v>0</v>
      </c>
      <c r="BB171" s="185" t="n">
        <f aca="false">SUM(BB162:BB170)</f>
        <v>0</v>
      </c>
      <c r="BC171" s="185" t="n">
        <f aca="false">SUM(BC162:BC170)</f>
        <v>0</v>
      </c>
      <c r="BD171" s="185" t="n">
        <f aca="false">SUM(BD162:BD170)</f>
        <v>0</v>
      </c>
      <c r="BE171" s="185" t="n">
        <f aca="false">SUM(BE162:BE170)</f>
        <v>0</v>
      </c>
      <c r="CA171" s="0"/>
      <c r="CB171" s="0"/>
      <c r="CZ171" s="0"/>
    </row>
    <row collapsed="false" customFormat="false" customHeight="false" hidden="false" ht="12.75" outlineLevel="0" r="172">
      <c r="A172" s="163" t="s">
        <v>77</v>
      </c>
      <c r="B172" s="164" t="s">
        <v>315</v>
      </c>
      <c r="C172" s="165" t="s">
        <v>316</v>
      </c>
      <c r="D172" s="166"/>
      <c r="E172" s="167"/>
      <c r="F172" s="167"/>
      <c r="G172" s="168"/>
      <c r="H172" s="169"/>
      <c r="I172" s="169"/>
      <c r="M172" s="0"/>
      <c r="O172" s="170" t="n">
        <v>1</v>
      </c>
      <c r="AA172" s="0"/>
      <c r="AB172" s="0"/>
      <c r="AC172" s="0"/>
      <c r="AZ172" s="0"/>
      <c r="BA172" s="0"/>
      <c r="BB172" s="0"/>
      <c r="BC172" s="0"/>
      <c r="BD172" s="0"/>
      <c r="BE172" s="0"/>
      <c r="CA172" s="0"/>
      <c r="CB172" s="0"/>
      <c r="CZ172" s="0"/>
    </row>
    <row collapsed="false" customFormat="false" customHeight="false" hidden="false" ht="12.75" outlineLevel="0" r="173">
      <c r="A173" s="171" t="n">
        <v>74</v>
      </c>
      <c r="B173" s="172" t="s">
        <v>317</v>
      </c>
      <c r="C173" s="173" t="s">
        <v>318</v>
      </c>
      <c r="D173" s="174" t="s">
        <v>88</v>
      </c>
      <c r="E173" s="175" t="n">
        <v>287.6</v>
      </c>
      <c r="F173" s="175" t="n">
        <v>0</v>
      </c>
      <c r="G173" s="176" t="n">
        <f aca="false">E173*F173</f>
        <v>0</v>
      </c>
      <c r="H173" s="0"/>
      <c r="I173" s="0"/>
      <c r="M173" s="0"/>
      <c r="O173" s="170" t="n">
        <v>2</v>
      </c>
      <c r="AA173" s="145" t="n">
        <v>1</v>
      </c>
      <c r="AB173" s="145" t="n">
        <v>7</v>
      </c>
      <c r="AC173" s="145" t="n">
        <v>7</v>
      </c>
      <c r="AZ173" s="145" t="n">
        <v>2</v>
      </c>
      <c r="BA173" s="145" t="n">
        <f aca="false">IF(AZ173=1,G173,0)</f>
        <v>0</v>
      </c>
      <c r="BB173" s="145" t="n">
        <f aca="false">IF(AZ173=2,G173,0)</f>
        <v>0</v>
      </c>
      <c r="BC173" s="145" t="n">
        <f aca="false">IF(AZ173=3,G173,0)</f>
        <v>0</v>
      </c>
      <c r="BD173" s="145" t="n">
        <f aca="false">IF(AZ173=4,G173,0)</f>
        <v>0</v>
      </c>
      <c r="BE173" s="145" t="n">
        <f aca="false">IF(AZ173=5,G173,0)</f>
        <v>0</v>
      </c>
      <c r="CA173" s="177" t="n">
        <v>1</v>
      </c>
      <c r="CB173" s="177" t="n">
        <v>7</v>
      </c>
      <c r="CZ173" s="145" t="n">
        <v>7.00000000000145E-005</v>
      </c>
    </row>
    <row collapsed="false" customFormat="false" customHeight="true" hidden="false" ht="22.5" outlineLevel="0" r="174">
      <c r="A174" s="186"/>
      <c r="B174" s="187"/>
      <c r="C174" s="188" t="s">
        <v>319</v>
      </c>
      <c r="D174" s="188"/>
      <c r="E174" s="189" t="n">
        <v>268.2625</v>
      </c>
      <c r="F174" s="190"/>
      <c r="G174" s="191"/>
      <c r="H174" s="0"/>
      <c r="I174" s="0"/>
      <c r="M174" s="192" t="s">
        <v>319</v>
      </c>
      <c r="O174" s="170"/>
      <c r="AA174" s="0"/>
      <c r="AB174" s="0"/>
      <c r="AC174" s="0"/>
      <c r="AZ174" s="0"/>
      <c r="BA174" s="0"/>
      <c r="BB174" s="0"/>
      <c r="BC174" s="0"/>
      <c r="BD174" s="0"/>
      <c r="BE174" s="0"/>
      <c r="CA174" s="0"/>
      <c r="CB174" s="0"/>
      <c r="CZ174" s="0"/>
    </row>
    <row collapsed="false" customFormat="false" customHeight="true" hidden="false" ht="12.75" outlineLevel="0" r="175">
      <c r="A175" s="186"/>
      <c r="B175" s="187"/>
      <c r="C175" s="188" t="s">
        <v>320</v>
      </c>
      <c r="D175" s="188"/>
      <c r="E175" s="189" t="n">
        <v>19.3375</v>
      </c>
      <c r="F175" s="190"/>
      <c r="G175" s="191"/>
      <c r="H175" s="0"/>
      <c r="I175" s="0"/>
      <c r="M175" s="192" t="s">
        <v>320</v>
      </c>
      <c r="O175" s="170"/>
      <c r="AA175" s="0"/>
      <c r="AB175" s="0"/>
      <c r="AC175" s="0"/>
      <c r="AZ175" s="0"/>
      <c r="BA175" s="0"/>
      <c r="BB175" s="0"/>
      <c r="BC175" s="0"/>
      <c r="BD175" s="0"/>
      <c r="BE175" s="0"/>
      <c r="CA175" s="0"/>
      <c r="CB175" s="0"/>
      <c r="CZ175" s="0"/>
    </row>
    <row collapsed="false" customFormat="false" customHeight="false" hidden="false" ht="12.75" outlineLevel="0" r="176">
      <c r="A176" s="171" t="n">
        <v>75</v>
      </c>
      <c r="B176" s="172" t="s">
        <v>321</v>
      </c>
      <c r="C176" s="173" t="s">
        <v>322</v>
      </c>
      <c r="D176" s="174" t="s">
        <v>88</v>
      </c>
      <c r="E176" s="175" t="n">
        <v>287.6</v>
      </c>
      <c r="F176" s="175" t="n">
        <v>0</v>
      </c>
      <c r="G176" s="176" t="n">
        <f aca="false">E176*F176</f>
        <v>0</v>
      </c>
      <c r="H176" s="0"/>
      <c r="I176" s="0"/>
      <c r="O176" s="170" t="n">
        <v>2</v>
      </c>
      <c r="AA176" s="145" t="n">
        <v>1</v>
      </c>
      <c r="AB176" s="145" t="n">
        <v>7</v>
      </c>
      <c r="AC176" s="145" t="n">
        <v>7</v>
      </c>
      <c r="AZ176" s="145" t="n">
        <v>2</v>
      </c>
      <c r="BA176" s="145" t="n">
        <f aca="false">IF(AZ176=1,G176,0)</f>
        <v>0</v>
      </c>
      <c r="BB176" s="145" t="n">
        <f aca="false">IF(AZ176=2,G176,0)</f>
        <v>0</v>
      </c>
      <c r="BC176" s="145" t="n">
        <f aca="false">IF(AZ176=3,G176,0)</f>
        <v>0</v>
      </c>
      <c r="BD176" s="145" t="n">
        <f aca="false">IF(AZ176=4,G176,0)</f>
        <v>0</v>
      </c>
      <c r="BE176" s="145" t="n">
        <f aca="false">IF(AZ176=5,G176,0)</f>
        <v>0</v>
      </c>
      <c r="CA176" s="177" t="n">
        <v>1</v>
      </c>
      <c r="CB176" s="177" t="n">
        <v>7</v>
      </c>
      <c r="CZ176" s="145" t="n">
        <v>0.000290000000000123</v>
      </c>
    </row>
    <row collapsed="false" customFormat="false" customHeight="false" hidden="false" ht="12.75" outlineLevel="0" r="177">
      <c r="A177" s="178"/>
      <c r="B177" s="179" t="s">
        <v>83</v>
      </c>
      <c r="C177" s="180" t="str">
        <f aca="false">CONCATENATE(B172," ",C172)</f>
        <v>784 Malby</v>
      </c>
      <c r="D177" s="181"/>
      <c r="E177" s="182"/>
      <c r="F177" s="183"/>
      <c r="G177" s="184" t="n">
        <f aca="false">SUM(G172:G176)</f>
        <v>0</v>
      </c>
      <c r="H177" s="0"/>
      <c r="I177" s="0"/>
      <c r="O177" s="170" t="n">
        <v>4</v>
      </c>
      <c r="AA177" s="0"/>
      <c r="AB177" s="0"/>
      <c r="AC177" s="0"/>
      <c r="AZ177" s="0"/>
      <c r="BA177" s="185" t="n">
        <f aca="false">SUM(BA172:BA176)</f>
        <v>0</v>
      </c>
      <c r="BB177" s="185" t="n">
        <f aca="false">SUM(BB172:BB176)</f>
        <v>0</v>
      </c>
      <c r="BC177" s="185" t="n">
        <f aca="false">SUM(BC172:BC176)</f>
        <v>0</v>
      </c>
      <c r="BD177" s="185" t="n">
        <f aca="false">SUM(BD172:BD176)</f>
        <v>0</v>
      </c>
      <c r="BE177" s="185" t="n">
        <f aca="false">SUM(BE172:BE176)</f>
        <v>0</v>
      </c>
      <c r="CA177" s="0"/>
      <c r="CB177" s="0"/>
      <c r="CZ177" s="0"/>
    </row>
    <row collapsed="false" customFormat="false" customHeight="false" hidden="false" ht="12.75" outlineLevel="0" r="178">
      <c r="A178" s="163" t="s">
        <v>77</v>
      </c>
      <c r="B178" s="164" t="s">
        <v>323</v>
      </c>
      <c r="C178" s="165" t="s">
        <v>324</v>
      </c>
      <c r="D178" s="166"/>
      <c r="E178" s="167"/>
      <c r="F178" s="167"/>
      <c r="G178" s="168"/>
      <c r="H178" s="169"/>
      <c r="I178" s="169"/>
      <c r="O178" s="170" t="n">
        <v>1</v>
      </c>
      <c r="AA178" s="0"/>
      <c r="AB178" s="0"/>
      <c r="AC178" s="0"/>
      <c r="AZ178" s="0"/>
      <c r="BA178" s="0"/>
      <c r="BB178" s="0"/>
      <c r="BC178" s="0"/>
      <c r="BD178" s="0"/>
      <c r="BE178" s="0"/>
      <c r="CA178" s="0"/>
      <c r="CB178" s="0"/>
      <c r="CZ178" s="0"/>
    </row>
    <row collapsed="false" customFormat="false" customHeight="false" hidden="false" ht="22.5" outlineLevel="0" r="179">
      <c r="A179" s="171" t="n">
        <v>76</v>
      </c>
      <c r="B179" s="172" t="s">
        <v>325</v>
      </c>
      <c r="C179" s="173" t="s">
        <v>326</v>
      </c>
      <c r="D179" s="174" t="s">
        <v>82</v>
      </c>
      <c r="E179" s="175" t="n">
        <v>2</v>
      </c>
      <c r="F179" s="175" t="n">
        <v>0</v>
      </c>
      <c r="G179" s="176" t="n">
        <f aca="false">E179*F179</f>
        <v>0</v>
      </c>
      <c r="H179" s="0"/>
      <c r="I179" s="0"/>
      <c r="O179" s="170" t="n">
        <v>2</v>
      </c>
      <c r="AA179" s="145" t="n">
        <v>12</v>
      </c>
      <c r="AB179" s="145" t="n">
        <v>0</v>
      </c>
      <c r="AC179" s="145" t="n">
        <v>76</v>
      </c>
      <c r="AZ179" s="145" t="n">
        <v>2</v>
      </c>
      <c r="BA179" s="145" t="n">
        <f aca="false">IF(AZ179=1,G179,0)</f>
        <v>0</v>
      </c>
      <c r="BB179" s="145" t="n">
        <f aca="false">IF(AZ179=2,G179,0)</f>
        <v>0</v>
      </c>
      <c r="BC179" s="145" t="n">
        <f aca="false">IF(AZ179=3,G179,0)</f>
        <v>0</v>
      </c>
      <c r="BD179" s="145" t="n">
        <f aca="false">IF(AZ179=4,G179,0)</f>
        <v>0</v>
      </c>
      <c r="BE179" s="145" t="n">
        <f aca="false">IF(AZ179=5,G179,0)</f>
        <v>0</v>
      </c>
      <c r="CA179" s="177" t="n">
        <v>12</v>
      </c>
      <c r="CB179" s="177" t="n">
        <v>0</v>
      </c>
      <c r="CZ179" s="145" t="n">
        <v>0</v>
      </c>
    </row>
    <row collapsed="false" customFormat="false" customHeight="false" hidden="false" ht="22.5" outlineLevel="0" r="180">
      <c r="A180" s="171" t="n">
        <v>77</v>
      </c>
      <c r="B180" s="172" t="s">
        <v>327</v>
      </c>
      <c r="C180" s="173" t="s">
        <v>328</v>
      </c>
      <c r="D180" s="174" t="s">
        <v>82</v>
      </c>
      <c r="E180" s="175" t="n">
        <v>16</v>
      </c>
      <c r="F180" s="175" t="n">
        <v>0</v>
      </c>
      <c r="G180" s="176" t="n">
        <f aca="false">E180*F180</f>
        <v>0</v>
      </c>
      <c r="H180" s="0"/>
      <c r="I180" s="0"/>
      <c r="O180" s="170" t="n">
        <v>2</v>
      </c>
      <c r="AA180" s="145" t="n">
        <v>12</v>
      </c>
      <c r="AB180" s="145" t="n">
        <v>0</v>
      </c>
      <c r="AC180" s="145" t="n">
        <v>77</v>
      </c>
      <c r="AZ180" s="145" t="n">
        <v>2</v>
      </c>
      <c r="BA180" s="145" t="n">
        <f aca="false">IF(AZ180=1,G180,0)</f>
        <v>0</v>
      </c>
      <c r="BB180" s="145" t="n">
        <f aca="false">IF(AZ180=2,G180,0)</f>
        <v>0</v>
      </c>
      <c r="BC180" s="145" t="n">
        <f aca="false">IF(AZ180=3,G180,0)</f>
        <v>0</v>
      </c>
      <c r="BD180" s="145" t="n">
        <f aca="false">IF(AZ180=4,G180,0)</f>
        <v>0</v>
      </c>
      <c r="BE180" s="145" t="n">
        <f aca="false">IF(AZ180=5,G180,0)</f>
        <v>0</v>
      </c>
      <c r="CA180" s="177" t="n">
        <v>12</v>
      </c>
      <c r="CB180" s="177" t="n">
        <v>0</v>
      </c>
      <c r="CZ180" s="145" t="n">
        <v>0</v>
      </c>
    </row>
    <row collapsed="false" customFormat="false" customHeight="false" hidden="false" ht="12.75" outlineLevel="0" r="181">
      <c r="A181" s="171" t="n">
        <v>78</v>
      </c>
      <c r="B181" s="172" t="s">
        <v>329</v>
      </c>
      <c r="C181" s="173" t="s">
        <v>330</v>
      </c>
      <c r="D181" s="174" t="s">
        <v>82</v>
      </c>
      <c r="E181" s="175" t="n">
        <v>8</v>
      </c>
      <c r="F181" s="175" t="n">
        <v>0</v>
      </c>
      <c r="G181" s="176" t="n">
        <f aca="false">E181*F181</f>
        <v>0</v>
      </c>
      <c r="H181" s="0"/>
      <c r="I181" s="0"/>
      <c r="O181" s="170" t="n">
        <v>2</v>
      </c>
      <c r="AA181" s="145" t="n">
        <v>12</v>
      </c>
      <c r="AB181" s="145" t="n">
        <v>0</v>
      </c>
      <c r="AC181" s="145" t="n">
        <v>78</v>
      </c>
      <c r="AZ181" s="145" t="n">
        <v>2</v>
      </c>
      <c r="BA181" s="145" t="n">
        <f aca="false">IF(AZ181=1,G181,0)</f>
        <v>0</v>
      </c>
      <c r="BB181" s="145" t="n">
        <f aca="false">IF(AZ181=2,G181,0)</f>
        <v>0</v>
      </c>
      <c r="BC181" s="145" t="n">
        <f aca="false">IF(AZ181=3,G181,0)</f>
        <v>0</v>
      </c>
      <c r="BD181" s="145" t="n">
        <f aca="false">IF(AZ181=4,G181,0)</f>
        <v>0</v>
      </c>
      <c r="BE181" s="145" t="n">
        <f aca="false">IF(AZ181=5,G181,0)</f>
        <v>0</v>
      </c>
      <c r="CA181" s="177" t="n">
        <v>12</v>
      </c>
      <c r="CB181" s="177" t="n">
        <v>0</v>
      </c>
      <c r="CZ181" s="145" t="n">
        <v>0</v>
      </c>
    </row>
    <row collapsed="false" customFormat="false" customHeight="false" hidden="false" ht="12.75" outlineLevel="0" r="182">
      <c r="A182" s="171" t="n">
        <v>79</v>
      </c>
      <c r="B182" s="172" t="s">
        <v>331</v>
      </c>
      <c r="C182" s="173" t="s">
        <v>332</v>
      </c>
      <c r="D182" s="174" t="s">
        <v>82</v>
      </c>
      <c r="E182" s="175" t="n">
        <v>2</v>
      </c>
      <c r="F182" s="175" t="n">
        <v>0</v>
      </c>
      <c r="G182" s="176" t="n">
        <f aca="false">E182*F182</f>
        <v>0</v>
      </c>
      <c r="H182" s="0"/>
      <c r="I182" s="0"/>
      <c r="O182" s="170" t="n">
        <v>2</v>
      </c>
      <c r="AA182" s="145" t="n">
        <v>12</v>
      </c>
      <c r="AB182" s="145" t="n">
        <v>0</v>
      </c>
      <c r="AC182" s="145" t="n">
        <v>79</v>
      </c>
      <c r="AZ182" s="145" t="n">
        <v>2</v>
      </c>
      <c r="BA182" s="145" t="n">
        <f aca="false">IF(AZ182=1,G182,0)</f>
        <v>0</v>
      </c>
      <c r="BB182" s="145" t="n">
        <f aca="false">IF(AZ182=2,G182,0)</f>
        <v>0</v>
      </c>
      <c r="BC182" s="145" t="n">
        <f aca="false">IF(AZ182=3,G182,0)</f>
        <v>0</v>
      </c>
      <c r="BD182" s="145" t="n">
        <f aca="false">IF(AZ182=4,G182,0)</f>
        <v>0</v>
      </c>
      <c r="BE182" s="145" t="n">
        <f aca="false">IF(AZ182=5,G182,0)</f>
        <v>0</v>
      </c>
      <c r="CA182" s="177" t="n">
        <v>12</v>
      </c>
      <c r="CB182" s="177" t="n">
        <v>0</v>
      </c>
      <c r="CZ182" s="145" t="n">
        <v>0</v>
      </c>
    </row>
    <row collapsed="false" customFormat="false" customHeight="false" hidden="false" ht="12.75" outlineLevel="0" r="183">
      <c r="A183" s="178"/>
      <c r="B183" s="179" t="s">
        <v>83</v>
      </c>
      <c r="C183" s="180" t="str">
        <f aca="false">CONCATENATE(B178," ",C178)</f>
        <v>790 Vnitřní vybavení</v>
      </c>
      <c r="D183" s="181"/>
      <c r="E183" s="182"/>
      <c r="F183" s="183"/>
      <c r="G183" s="184" t="n">
        <f aca="false">SUM(G178:G182)</f>
        <v>0</v>
      </c>
      <c r="H183" s="0"/>
      <c r="I183" s="0"/>
      <c r="O183" s="170" t="n">
        <v>4</v>
      </c>
      <c r="AA183" s="0"/>
      <c r="AB183" s="0"/>
      <c r="AC183" s="0"/>
      <c r="AZ183" s="0"/>
      <c r="BA183" s="185" t="n">
        <f aca="false">SUM(BA178:BA182)</f>
        <v>0</v>
      </c>
      <c r="BB183" s="185" t="n">
        <f aca="false">SUM(BB178:BB182)</f>
        <v>0</v>
      </c>
      <c r="BC183" s="185" t="n">
        <f aca="false">SUM(BC178:BC182)</f>
        <v>0</v>
      </c>
      <c r="BD183" s="185" t="n">
        <f aca="false">SUM(BD178:BD182)</f>
        <v>0</v>
      </c>
      <c r="BE183" s="185" t="n">
        <f aca="false">SUM(BE178:BE182)</f>
        <v>0</v>
      </c>
      <c r="CA183" s="0"/>
      <c r="CB183" s="0"/>
      <c r="CZ183" s="0"/>
    </row>
    <row collapsed="false" customFormat="false" customHeight="false" hidden="false" ht="12.75" outlineLevel="0" r="184">
      <c r="A184" s="163" t="s">
        <v>77</v>
      </c>
      <c r="B184" s="164" t="s">
        <v>333</v>
      </c>
      <c r="C184" s="165" t="s">
        <v>334</v>
      </c>
      <c r="D184" s="166"/>
      <c r="E184" s="167"/>
      <c r="F184" s="167"/>
      <c r="G184" s="168"/>
      <c r="H184" s="169"/>
      <c r="I184" s="169"/>
      <c r="O184" s="170" t="n">
        <v>1</v>
      </c>
      <c r="AA184" s="0"/>
      <c r="AB184" s="0"/>
      <c r="AC184" s="0"/>
      <c r="AZ184" s="0"/>
      <c r="BA184" s="0"/>
      <c r="BB184" s="0"/>
      <c r="BC184" s="0"/>
      <c r="BD184" s="0"/>
      <c r="BE184" s="0"/>
      <c r="CA184" s="0"/>
      <c r="CB184" s="0"/>
      <c r="CZ184" s="0"/>
    </row>
    <row collapsed="false" customFormat="false" customHeight="false" hidden="false" ht="12.75" outlineLevel="0" r="185">
      <c r="A185" s="171" t="n">
        <v>80</v>
      </c>
      <c r="B185" s="172" t="s">
        <v>335</v>
      </c>
      <c r="C185" s="173" t="s">
        <v>336</v>
      </c>
      <c r="D185" s="174" t="s">
        <v>82</v>
      </c>
      <c r="E185" s="175" t="n">
        <v>1</v>
      </c>
      <c r="F185" s="175" t="n">
        <v>0</v>
      </c>
      <c r="G185" s="176" t="n">
        <f aca="false">E185*F185</f>
        <v>0</v>
      </c>
      <c r="H185" s="0"/>
      <c r="I185" s="0"/>
      <c r="O185" s="170" t="n">
        <v>2</v>
      </c>
      <c r="AA185" s="145" t="n">
        <v>12</v>
      </c>
      <c r="AB185" s="145" t="n">
        <v>0</v>
      </c>
      <c r="AC185" s="145" t="n">
        <v>61</v>
      </c>
      <c r="AZ185" s="145" t="n">
        <v>4</v>
      </c>
      <c r="BA185" s="145" t="n">
        <f aca="false">IF(AZ185=1,G185,0)</f>
        <v>0</v>
      </c>
      <c r="BB185" s="145" t="n">
        <f aca="false">IF(AZ185=2,G185,0)</f>
        <v>0</v>
      </c>
      <c r="BC185" s="145" t="n">
        <f aca="false">IF(AZ185=3,G185,0)</f>
        <v>0</v>
      </c>
      <c r="BD185" s="145" t="n">
        <f aca="false">IF(AZ185=4,G185,0)</f>
        <v>0</v>
      </c>
      <c r="BE185" s="145" t="n">
        <f aca="false">IF(AZ185=5,G185,0)</f>
        <v>0</v>
      </c>
      <c r="CA185" s="177" t="n">
        <v>12</v>
      </c>
      <c r="CB185" s="177" t="n">
        <v>0</v>
      </c>
      <c r="CZ185" s="145" t="n">
        <v>0</v>
      </c>
    </row>
    <row collapsed="false" customFormat="false" customHeight="false" hidden="false" ht="12.75" outlineLevel="0" r="186">
      <c r="A186" s="178"/>
      <c r="B186" s="179" t="s">
        <v>83</v>
      </c>
      <c r="C186" s="180" t="str">
        <f aca="false">CONCATENATE(B184," ",C184)</f>
        <v>M21 Elektromontáže</v>
      </c>
      <c r="D186" s="181"/>
      <c r="E186" s="182"/>
      <c r="F186" s="183"/>
      <c r="G186" s="184" t="n">
        <f aca="false">SUM(G184:G185)</f>
        <v>0</v>
      </c>
      <c r="H186" s="0"/>
      <c r="I186" s="0"/>
      <c r="O186" s="170" t="n">
        <v>4</v>
      </c>
      <c r="AA186" s="0"/>
      <c r="AB186" s="0"/>
      <c r="AC186" s="0"/>
      <c r="AZ186" s="0"/>
      <c r="BA186" s="185" t="n">
        <f aca="false">SUM(BA184:BA185)</f>
        <v>0</v>
      </c>
      <c r="BB186" s="185" t="n">
        <f aca="false">SUM(BB184:BB185)</f>
        <v>0</v>
      </c>
      <c r="BC186" s="185" t="n">
        <f aca="false">SUM(BC184:BC185)</f>
        <v>0</v>
      </c>
      <c r="BD186" s="185" t="n">
        <f aca="false">SUM(BD184:BD185)</f>
        <v>0</v>
      </c>
      <c r="BE186" s="185" t="n">
        <f aca="false">SUM(BE184:BE185)</f>
        <v>0</v>
      </c>
      <c r="CA186" s="0"/>
      <c r="CB186" s="0"/>
      <c r="CZ186" s="0"/>
    </row>
    <row collapsed="false" customFormat="false" customHeight="false" hidden="false" ht="12.75" outlineLevel="0" r="187">
      <c r="A187" s="163" t="s">
        <v>77</v>
      </c>
      <c r="B187" s="164" t="s">
        <v>337</v>
      </c>
      <c r="C187" s="165" t="s">
        <v>338</v>
      </c>
      <c r="D187" s="166"/>
      <c r="E187" s="167"/>
      <c r="F187" s="167"/>
      <c r="G187" s="168"/>
      <c r="H187" s="169"/>
      <c r="I187" s="169"/>
      <c r="O187" s="170" t="n">
        <v>1</v>
      </c>
      <c r="AA187" s="0"/>
      <c r="AB187" s="0"/>
      <c r="AC187" s="0"/>
      <c r="AZ187" s="0"/>
      <c r="BA187" s="0"/>
      <c r="BB187" s="0"/>
      <c r="BC187" s="0"/>
      <c r="BD187" s="0"/>
      <c r="BE187" s="0"/>
      <c r="CA187" s="0"/>
      <c r="CB187" s="0"/>
      <c r="CZ187" s="0"/>
    </row>
    <row collapsed="false" customFormat="false" customHeight="false" hidden="false" ht="12.75" outlineLevel="0" r="188">
      <c r="A188" s="171" t="n">
        <v>81</v>
      </c>
      <c r="B188" s="172" t="s">
        <v>339</v>
      </c>
      <c r="C188" s="173" t="s">
        <v>340</v>
      </c>
      <c r="D188" s="174" t="s">
        <v>82</v>
      </c>
      <c r="E188" s="175" t="n">
        <v>1</v>
      </c>
      <c r="F188" s="175" t="n">
        <v>0</v>
      </c>
      <c r="G188" s="176" t="n">
        <f aca="false">E188*F188</f>
        <v>0</v>
      </c>
      <c r="H188" s="0"/>
      <c r="I188" s="0"/>
      <c r="O188" s="170" t="n">
        <v>2</v>
      </c>
      <c r="AA188" s="145" t="n">
        <v>12</v>
      </c>
      <c r="AB188" s="145" t="n">
        <v>0</v>
      </c>
      <c r="AC188" s="145" t="n">
        <v>62</v>
      </c>
      <c r="AZ188" s="145" t="n">
        <v>4</v>
      </c>
      <c r="BA188" s="145" t="n">
        <f aca="false">IF(AZ188=1,G188,0)</f>
        <v>0</v>
      </c>
      <c r="BB188" s="145" t="n">
        <f aca="false">IF(AZ188=2,G188,0)</f>
        <v>0</v>
      </c>
      <c r="BC188" s="145" t="n">
        <f aca="false">IF(AZ188=3,G188,0)</f>
        <v>0</v>
      </c>
      <c r="BD188" s="145" t="n">
        <f aca="false">IF(AZ188=4,G188,0)</f>
        <v>0</v>
      </c>
      <c r="BE188" s="145" t="n">
        <f aca="false">IF(AZ188=5,G188,0)</f>
        <v>0</v>
      </c>
      <c r="CA188" s="177" t="n">
        <v>12</v>
      </c>
      <c r="CB188" s="177" t="n">
        <v>0</v>
      </c>
      <c r="CZ188" s="145" t="n">
        <v>0</v>
      </c>
    </row>
    <row collapsed="false" customFormat="false" customHeight="false" hidden="false" ht="12.75" outlineLevel="0" r="189">
      <c r="A189" s="178"/>
      <c r="B189" s="179" t="s">
        <v>83</v>
      </c>
      <c r="C189" s="180" t="str">
        <f aca="false">CONCATENATE(B187," ",C187)</f>
        <v>M24 Montáže vzduchotechnických zařízení</v>
      </c>
      <c r="D189" s="181"/>
      <c r="E189" s="182"/>
      <c r="F189" s="183"/>
      <c r="G189" s="184" t="n">
        <f aca="false">SUM(G187:G188)</f>
        <v>0</v>
      </c>
      <c r="H189" s="0"/>
      <c r="I189" s="0"/>
      <c r="O189" s="170" t="n">
        <v>4</v>
      </c>
      <c r="AA189" s="0"/>
      <c r="AB189" s="0"/>
      <c r="AC189" s="0"/>
      <c r="AZ189" s="0"/>
      <c r="BA189" s="185" t="n">
        <f aca="false">SUM(BA187:BA188)</f>
        <v>0</v>
      </c>
      <c r="BB189" s="185" t="n">
        <f aca="false">SUM(BB187:BB188)</f>
        <v>0</v>
      </c>
      <c r="BC189" s="185" t="n">
        <f aca="false">SUM(BC187:BC188)</f>
        <v>0</v>
      </c>
      <c r="BD189" s="185" t="n">
        <f aca="false">SUM(BD187:BD188)</f>
        <v>0</v>
      </c>
      <c r="BE189" s="185" t="n">
        <f aca="false">SUM(BE187:BE188)</f>
        <v>0</v>
      </c>
      <c r="CA189" s="0"/>
      <c r="CB189" s="0"/>
      <c r="CZ189" s="0"/>
    </row>
    <row collapsed="false" customFormat="false" customHeight="false" hidden="false" ht="12.75" outlineLevel="0" r="190">
      <c r="A190" s="163" t="s">
        <v>77</v>
      </c>
      <c r="B190" s="164" t="s">
        <v>341</v>
      </c>
      <c r="C190" s="165" t="s">
        <v>342</v>
      </c>
      <c r="D190" s="166"/>
      <c r="E190" s="167"/>
      <c r="F190" s="167"/>
      <c r="G190" s="168"/>
      <c r="H190" s="169"/>
      <c r="I190" s="169"/>
      <c r="O190" s="170" t="n">
        <v>1</v>
      </c>
      <c r="AA190" s="0"/>
      <c r="AB190" s="0"/>
      <c r="AC190" s="0"/>
      <c r="AZ190" s="0"/>
      <c r="BA190" s="0"/>
      <c r="BB190" s="0"/>
      <c r="BC190" s="0"/>
      <c r="BD190" s="0"/>
      <c r="BE190" s="0"/>
      <c r="CA190" s="0"/>
      <c r="CB190" s="0"/>
      <c r="CZ190" s="0"/>
    </row>
    <row collapsed="false" customFormat="false" customHeight="false" hidden="false" ht="12.75" outlineLevel="0" r="191">
      <c r="A191" s="171" t="n">
        <v>82</v>
      </c>
      <c r="B191" s="172" t="s">
        <v>343</v>
      </c>
      <c r="C191" s="173" t="s">
        <v>344</v>
      </c>
      <c r="D191" s="174" t="s">
        <v>135</v>
      </c>
      <c r="E191" s="175" t="n">
        <v>23.686694999997</v>
      </c>
      <c r="F191" s="175" t="n">
        <v>0</v>
      </c>
      <c r="G191" s="176" t="n">
        <f aca="false">E191*F191</f>
        <v>0</v>
      </c>
      <c r="O191" s="170" t="n">
        <v>2</v>
      </c>
      <c r="AA191" s="145" t="n">
        <v>8</v>
      </c>
      <c r="AB191" s="145" t="n">
        <v>0</v>
      </c>
      <c r="AC191" s="145" t="n">
        <v>3</v>
      </c>
      <c r="AZ191" s="145" t="n">
        <v>1</v>
      </c>
      <c r="BA191" s="145" t="n">
        <f aca="false">IF(AZ191=1,G191,0)</f>
        <v>0</v>
      </c>
      <c r="BB191" s="145" t="n">
        <f aca="false">IF(AZ191=2,G191,0)</f>
        <v>0</v>
      </c>
      <c r="BC191" s="145" t="n">
        <f aca="false">IF(AZ191=3,G191,0)</f>
        <v>0</v>
      </c>
      <c r="BD191" s="145" t="n">
        <f aca="false">IF(AZ191=4,G191,0)</f>
        <v>0</v>
      </c>
      <c r="BE191" s="145" t="n">
        <f aca="false">IF(AZ191=5,G191,0)</f>
        <v>0</v>
      </c>
      <c r="CA191" s="177" t="n">
        <v>8</v>
      </c>
      <c r="CB191" s="177" t="n">
        <v>0</v>
      </c>
      <c r="CZ191" s="145" t="n">
        <v>0</v>
      </c>
    </row>
    <row collapsed="false" customFormat="false" customHeight="false" hidden="false" ht="12.75" outlineLevel="0" r="192">
      <c r="A192" s="171" t="n">
        <v>83</v>
      </c>
      <c r="B192" s="172" t="s">
        <v>345</v>
      </c>
      <c r="C192" s="173" t="s">
        <v>346</v>
      </c>
      <c r="D192" s="174" t="s">
        <v>135</v>
      </c>
      <c r="E192" s="175" t="n">
        <v>355.300424999955</v>
      </c>
      <c r="F192" s="175" t="n">
        <v>0</v>
      </c>
      <c r="G192" s="176" t="n">
        <f aca="false">E192*F192</f>
        <v>0</v>
      </c>
      <c r="O192" s="170" t="n">
        <v>2</v>
      </c>
      <c r="AA192" s="145" t="n">
        <v>8</v>
      </c>
      <c r="AB192" s="145" t="n">
        <v>0</v>
      </c>
      <c r="AC192" s="145" t="n">
        <v>3</v>
      </c>
      <c r="AZ192" s="145" t="n">
        <v>1</v>
      </c>
      <c r="BA192" s="145" t="n">
        <f aca="false">IF(AZ192=1,G192,0)</f>
        <v>0</v>
      </c>
      <c r="BB192" s="145" t="n">
        <f aca="false">IF(AZ192=2,G192,0)</f>
        <v>0</v>
      </c>
      <c r="BC192" s="145" t="n">
        <f aca="false">IF(AZ192=3,G192,0)</f>
        <v>0</v>
      </c>
      <c r="BD192" s="145" t="n">
        <f aca="false">IF(AZ192=4,G192,0)</f>
        <v>0</v>
      </c>
      <c r="BE192" s="145" t="n">
        <f aca="false">IF(AZ192=5,G192,0)</f>
        <v>0</v>
      </c>
      <c r="CA192" s="177" t="n">
        <v>8</v>
      </c>
      <c r="CB192" s="177" t="n">
        <v>0</v>
      </c>
      <c r="CZ192" s="145" t="n">
        <v>0</v>
      </c>
    </row>
    <row collapsed="false" customFormat="false" customHeight="false" hidden="false" ht="12.75" outlineLevel="0" r="193">
      <c r="A193" s="171" t="n">
        <v>84</v>
      </c>
      <c r="B193" s="172" t="s">
        <v>347</v>
      </c>
      <c r="C193" s="173" t="s">
        <v>348</v>
      </c>
      <c r="D193" s="174" t="s">
        <v>135</v>
      </c>
      <c r="E193" s="175" t="n">
        <v>23.686694999997</v>
      </c>
      <c r="F193" s="175" t="n">
        <v>0</v>
      </c>
      <c r="G193" s="176" t="n">
        <f aca="false">E193*F193</f>
        <v>0</v>
      </c>
      <c r="O193" s="170" t="n">
        <v>2</v>
      </c>
      <c r="AA193" s="145" t="n">
        <v>8</v>
      </c>
      <c r="AB193" s="145" t="n">
        <v>0</v>
      </c>
      <c r="AC193" s="145" t="n">
        <v>3</v>
      </c>
      <c r="AZ193" s="145" t="n">
        <v>1</v>
      </c>
      <c r="BA193" s="145" t="n">
        <f aca="false">IF(AZ193=1,G193,0)</f>
        <v>0</v>
      </c>
      <c r="BB193" s="145" t="n">
        <f aca="false">IF(AZ193=2,G193,0)</f>
        <v>0</v>
      </c>
      <c r="BC193" s="145" t="n">
        <f aca="false">IF(AZ193=3,G193,0)</f>
        <v>0</v>
      </c>
      <c r="BD193" s="145" t="n">
        <f aca="false">IF(AZ193=4,G193,0)</f>
        <v>0</v>
      </c>
      <c r="BE193" s="145" t="n">
        <f aca="false">IF(AZ193=5,G193,0)</f>
        <v>0</v>
      </c>
      <c r="CA193" s="177" t="n">
        <v>8</v>
      </c>
      <c r="CB193" s="177" t="n">
        <v>0</v>
      </c>
      <c r="CZ193" s="145" t="n">
        <v>0</v>
      </c>
    </row>
    <row collapsed="false" customFormat="false" customHeight="false" hidden="false" ht="12.75" outlineLevel="0" r="194">
      <c r="A194" s="171" t="n">
        <v>85</v>
      </c>
      <c r="B194" s="172" t="s">
        <v>349</v>
      </c>
      <c r="C194" s="173" t="s">
        <v>350</v>
      </c>
      <c r="D194" s="174" t="s">
        <v>135</v>
      </c>
      <c r="E194" s="175" t="n">
        <v>236.86694999997</v>
      </c>
      <c r="F194" s="175" t="n">
        <v>0</v>
      </c>
      <c r="G194" s="176" t="n">
        <f aca="false">E194*F194</f>
        <v>0</v>
      </c>
      <c r="O194" s="170" t="n">
        <v>2</v>
      </c>
      <c r="AA194" s="145" t="n">
        <v>8</v>
      </c>
      <c r="AB194" s="145" t="n">
        <v>0</v>
      </c>
      <c r="AC194" s="145" t="n">
        <v>3</v>
      </c>
      <c r="AZ194" s="145" t="n">
        <v>1</v>
      </c>
      <c r="BA194" s="145" t="n">
        <f aca="false">IF(AZ194=1,G194,0)</f>
        <v>0</v>
      </c>
      <c r="BB194" s="145" t="n">
        <f aca="false">IF(AZ194=2,G194,0)</f>
        <v>0</v>
      </c>
      <c r="BC194" s="145" t="n">
        <f aca="false">IF(AZ194=3,G194,0)</f>
        <v>0</v>
      </c>
      <c r="BD194" s="145" t="n">
        <f aca="false">IF(AZ194=4,G194,0)</f>
        <v>0</v>
      </c>
      <c r="BE194" s="145" t="n">
        <f aca="false">IF(AZ194=5,G194,0)</f>
        <v>0</v>
      </c>
      <c r="CA194" s="177" t="n">
        <v>8</v>
      </c>
      <c r="CB194" s="177" t="n">
        <v>0</v>
      </c>
      <c r="CZ194" s="145" t="n">
        <v>0</v>
      </c>
    </row>
    <row collapsed="false" customFormat="false" customHeight="false" hidden="false" ht="12.75" outlineLevel="0" r="195">
      <c r="A195" s="171" t="n">
        <v>86</v>
      </c>
      <c r="B195" s="172" t="s">
        <v>351</v>
      </c>
      <c r="C195" s="173" t="s">
        <v>352</v>
      </c>
      <c r="D195" s="174" t="s">
        <v>135</v>
      </c>
      <c r="E195" s="175" t="n">
        <v>23.686694999997</v>
      </c>
      <c r="F195" s="175" t="n">
        <v>0</v>
      </c>
      <c r="G195" s="176" t="n">
        <f aca="false">E195*F195</f>
        <v>0</v>
      </c>
      <c r="O195" s="170" t="n">
        <v>2</v>
      </c>
      <c r="AA195" s="145" t="n">
        <v>8</v>
      </c>
      <c r="AB195" s="145" t="n">
        <v>0</v>
      </c>
      <c r="AC195" s="145" t="n">
        <v>3</v>
      </c>
      <c r="AZ195" s="145" t="n">
        <v>1</v>
      </c>
      <c r="BA195" s="145" t="n">
        <f aca="false">IF(AZ195=1,G195,0)</f>
        <v>0</v>
      </c>
      <c r="BB195" s="145" t="n">
        <f aca="false">IF(AZ195=2,G195,0)</f>
        <v>0</v>
      </c>
      <c r="BC195" s="145" t="n">
        <f aca="false">IF(AZ195=3,G195,0)</f>
        <v>0</v>
      </c>
      <c r="BD195" s="145" t="n">
        <f aca="false">IF(AZ195=4,G195,0)</f>
        <v>0</v>
      </c>
      <c r="BE195" s="145" t="n">
        <f aca="false">IF(AZ195=5,G195,0)</f>
        <v>0</v>
      </c>
      <c r="CA195" s="177" t="n">
        <v>8</v>
      </c>
      <c r="CB195" s="177" t="n">
        <v>0</v>
      </c>
      <c r="CZ195" s="145" t="n">
        <v>0</v>
      </c>
    </row>
    <row collapsed="false" customFormat="false" customHeight="false" hidden="false" ht="12.75" outlineLevel="0" r="196">
      <c r="A196" s="178"/>
      <c r="B196" s="179" t="s">
        <v>83</v>
      </c>
      <c r="C196" s="180" t="str">
        <f aca="false">CONCATENATE(B190," ",C190)</f>
        <v>D96 Přesuny suti a vybouraných hmot</v>
      </c>
      <c r="D196" s="181"/>
      <c r="E196" s="182"/>
      <c r="F196" s="183"/>
      <c r="G196" s="184" t="n">
        <f aca="false">SUM(G190:G195)</f>
        <v>0</v>
      </c>
      <c r="O196" s="170" t="n">
        <v>4</v>
      </c>
      <c r="BA196" s="185" t="n">
        <f aca="false">SUM(BA190:BA195)</f>
        <v>0</v>
      </c>
      <c r="BB196" s="185" t="n">
        <f aca="false">SUM(BB190:BB195)</f>
        <v>0</v>
      </c>
      <c r="BC196" s="185" t="n">
        <f aca="false">SUM(BC190:BC195)</f>
        <v>0</v>
      </c>
      <c r="BD196" s="185" t="n">
        <f aca="false">SUM(BD190:BD195)</f>
        <v>0</v>
      </c>
      <c r="BE196" s="185" t="n">
        <f aca="false">SUM(BE190:BE195)</f>
        <v>0</v>
      </c>
    </row>
  </sheetData>
  <mergeCells count="70">
    <mergeCell ref="A1:G1"/>
    <mergeCell ref="A3:B3"/>
    <mergeCell ref="A4:B4"/>
    <mergeCell ref="E4:G4"/>
    <mergeCell ref="C12:D12"/>
    <mergeCell ref="C13:D13"/>
    <mergeCell ref="C15:D15"/>
    <mergeCell ref="C17:D17"/>
    <mergeCell ref="C18:D18"/>
    <mergeCell ref="C19:D19"/>
    <mergeCell ref="C21:G21"/>
    <mergeCell ref="C22:G22"/>
    <mergeCell ref="C30:D30"/>
    <mergeCell ref="C31:D31"/>
    <mergeCell ref="C32:D32"/>
    <mergeCell ref="C33:D33"/>
    <mergeCell ref="C35:D35"/>
    <mergeCell ref="C36:D36"/>
    <mergeCell ref="C38:D38"/>
    <mergeCell ref="C40:D40"/>
    <mergeCell ref="C44:D44"/>
    <mergeCell ref="C47:D47"/>
    <mergeCell ref="C54:D54"/>
    <mergeCell ref="C56:D56"/>
    <mergeCell ref="C58:D58"/>
    <mergeCell ref="C60:D60"/>
    <mergeCell ref="C63:D63"/>
    <mergeCell ref="C65:D65"/>
    <mergeCell ref="C67:D67"/>
    <mergeCell ref="C69:D69"/>
    <mergeCell ref="C72:D72"/>
    <mergeCell ref="C74:D74"/>
    <mergeCell ref="C78:D78"/>
    <mergeCell ref="C80:D80"/>
    <mergeCell ref="C82:D82"/>
    <mergeCell ref="C84:D84"/>
    <mergeCell ref="C86:D86"/>
    <mergeCell ref="C93:D93"/>
    <mergeCell ref="C96:D96"/>
    <mergeCell ref="C97:D97"/>
    <mergeCell ref="C99:D99"/>
    <mergeCell ref="C100:D100"/>
    <mergeCell ref="C102:D102"/>
    <mergeCell ref="C104:D104"/>
    <mergeCell ref="C109:D109"/>
    <mergeCell ref="C111:D111"/>
    <mergeCell ref="C113:D113"/>
    <mergeCell ref="C126:D126"/>
    <mergeCell ref="C127:D127"/>
    <mergeCell ref="C129:G129"/>
    <mergeCell ref="C131:G131"/>
    <mergeCell ref="C133:G133"/>
    <mergeCell ref="C135:G135"/>
    <mergeCell ref="C137:G137"/>
    <mergeCell ref="C139:G139"/>
    <mergeCell ref="C141:G141"/>
    <mergeCell ref="C146:D146"/>
    <mergeCell ref="C147:D147"/>
    <mergeCell ref="C149:D149"/>
    <mergeCell ref="C151:D151"/>
    <mergeCell ref="C153:D153"/>
    <mergeCell ref="C154:D154"/>
    <mergeCell ref="C158:D158"/>
    <mergeCell ref="C159:D159"/>
    <mergeCell ref="C164:D164"/>
    <mergeCell ref="C165:D165"/>
    <mergeCell ref="C166:D166"/>
    <mergeCell ref="C169:D169"/>
    <mergeCell ref="C174:D174"/>
    <mergeCell ref="C175:D175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&amp;L&amp;9Zpracováno programem 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2015-03-31T12:30:41Z</dcterms:created>
  <dc:creator>Bořek</dc:creator>
  <cp:lastModifiedBy>Bořek</cp:lastModifiedBy>
  <dcterms:modified xsi:type="dcterms:W3CDTF">2015-03-31T12:32:07Z</dcterms:modified>
  <cp:revision>0</cp:revision>
</cp:coreProperties>
</file>