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1-Přenosné počítače a tablety\1132025 Dodávka tabletů pro ZF\"/>
    </mc:Choice>
  </mc:AlternateContent>
  <xr:revisionPtr revIDLastSave="0" documentId="13_ncr:1_{81E34C16-5212-4F6C-BED7-9B75A046679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P" sheetId="2" r:id="rId1"/>
  </sheets>
  <definedNames>
    <definedName name="_xlnm._FilterDatabase" localSheetId="0" hidden="1">TP!$G$6:$G$19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J19" i="2" l="1"/>
  <c r="J26" i="2" l="1"/>
  <c r="I19" i="2"/>
  <c r="I26" i="2" s="1"/>
  <c r="H7" i="2" l="1"/>
  <c r="H26" i="2" s="1"/>
  <c r="J7" i="2" l="1"/>
  <c r="I7" i="2" l="1"/>
</calcChain>
</file>

<file path=xl/sharedStrings.xml><?xml version="1.0" encoding="utf-8"?>
<sst xmlns="http://schemas.openxmlformats.org/spreadsheetml/2006/main" count="61" uniqueCount="60">
  <si>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</si>
  <si>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</si>
  <si>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</si>
  <si>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</si>
  <si>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</si>
  <si>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</si>
  <si>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</si>
  <si>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</si>
  <si>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</si>
  <si>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</si>
  <si>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</si>
  <si>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</si>
  <si>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</si>
  <si>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</si>
  <si>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</si>
  <si>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</si>
  <si>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</si>
  <si>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</si>
  <si>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operační systém</t>
  </si>
  <si>
    <t>ANO / NE</t>
  </si>
  <si>
    <t>Tablet</t>
  </si>
  <si>
    <t>síťové vlastnosti</t>
  </si>
  <si>
    <t>Rozlišení displeje</t>
  </si>
  <si>
    <t>uholpříčká dispeje</t>
  </si>
  <si>
    <t>Senzory</t>
  </si>
  <si>
    <t>Fotoaparát</t>
  </si>
  <si>
    <t>min. 256 GB</t>
  </si>
  <si>
    <t>min. 2360 × 1640 px</t>
  </si>
  <si>
    <t>min. 12 Mpx</t>
  </si>
  <si>
    <t>Příslušenství - dotykové pero</t>
  </si>
  <si>
    <t>hmotnost</t>
  </si>
  <si>
    <t>dotykový s podporou stylusu, kapacitní; retina</t>
  </si>
  <si>
    <t>tloušťka hrotu</t>
  </si>
  <si>
    <t xml:space="preserve">napájení </t>
  </si>
  <si>
    <t>USB-C</t>
  </si>
  <si>
    <t>kompabilita</t>
  </si>
  <si>
    <t>iOS</t>
  </si>
  <si>
    <t>délka</t>
  </si>
  <si>
    <t>průměr</t>
  </si>
  <si>
    <t>Gyroskop, Světelný senzor</t>
  </si>
  <si>
    <t>min. 10,9"</t>
  </si>
  <si>
    <t>min. 24 měsíců</t>
  </si>
  <si>
    <t>Kapacita uložiště</t>
  </si>
  <si>
    <t>11000 Kč bez DPH</t>
  </si>
  <si>
    <t>WiFi, Bluetooth, podpora 5G</t>
  </si>
  <si>
    <t>kapacita baterie</t>
  </si>
  <si>
    <t>min. 7000 mAh</t>
  </si>
  <si>
    <t>min. iOS 16.1 a novější</t>
  </si>
  <si>
    <t>2000 Kč bez DPH</t>
  </si>
  <si>
    <t>max. 160 mm</t>
  </si>
  <si>
    <t>max. 9 mm</t>
  </si>
  <si>
    <t>min. 1x USB-C</t>
  </si>
  <si>
    <t>max. 1 mm</t>
  </si>
  <si>
    <t>max. 21g</t>
  </si>
  <si>
    <t>Společné požadavky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</si>
  <si>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</si>
  <si>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</si>
  <si>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 (vyžaduje-li to povaha předmětu).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</si>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</sst>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Symbol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5" fontId="1" fillId="0" borderId="0" xfId="0" applyNumberFormat="1" applyFont="1" applyBorder="1"/>
    <xf numFmtId="0" fontId="0" fillId="0" borderId="19" xfId="0" applyBorder="1" applyAlignment="1">
      <alignment vertical="center"/>
    </xf>
    <xf numFmtId="0" fontId="5" fillId="2" borderId="19" xfId="0" applyFont="1" applyFill="1" applyBorder="1" applyAlignment="1">
      <alignment wrapText="1"/>
    </xf>
    <xf numFmtId="0" fontId="0" fillId="3" borderId="19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5" borderId="10" xfId="0" applyFill="1" applyBorder="1" applyAlignment="1">
      <alignment horizontal="center"/>
    </xf>
    <xf numFmtId="164" fontId="0" fillId="5" borderId="10" xfId="0" applyNumberFormat="1" applyFill="1" applyBorder="1"/>
    <xf numFmtId="164" fontId="0" fillId="5" borderId="12" xfId="0" applyNumberFormat="1" applyFill="1" applyBorder="1"/>
    <xf numFmtId="0" fontId="0" fillId="2" borderId="19" xfId="0" applyFill="1" applyBorder="1"/>
    <xf numFmtId="0" fontId="1" fillId="8" borderId="10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top"/>
    </xf>
    <xf numFmtId="164" fontId="0" fillId="3" borderId="10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wrapText="1"/>
      <protection locked="0"/>
    </xf>
    <xf numFmtId="0" fontId="0" fillId="3" borderId="33" xfId="0" applyFill="1" applyBorder="1" applyAlignment="1" applyProtection="1">
      <alignment horizontal="center" wrapText="1"/>
      <protection locked="0"/>
    </xf>
    <xf numFmtId="0" fontId="1" fillId="8" borderId="34" xfId="0" applyFont="1" applyFill="1" applyBorder="1" applyAlignment="1">
      <alignment horizontal="center"/>
    </xf>
    <xf numFmtId="164" fontId="1" fillId="7" borderId="28" xfId="0" applyNumberFormat="1" applyFont="1" applyFill="1" applyBorder="1"/>
    <xf numFmtId="164" fontId="1" fillId="7" borderId="29" xfId="0" applyNumberFormat="1" applyFont="1" applyFill="1" applyBorder="1"/>
    <xf numFmtId="164" fontId="1" fillId="7" borderId="30" xfId="0" applyNumberFormat="1" applyFont="1" applyFill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3" fontId="0" fillId="6" borderId="5" xfId="0" applyNumberFormat="1" applyFill="1" applyBorder="1" applyAlignment="1" applyProtection="1">
      <alignment horizontal="center"/>
      <protection locked="0"/>
    </xf>
    <xf numFmtId="3" fontId="0" fillId="6" borderId="6" xfId="0" applyNumberFormat="1" applyFill="1" applyBorder="1" applyAlignment="1" applyProtection="1">
      <alignment horizontal="center"/>
      <protection locked="0"/>
    </xf>
    <xf numFmtId="3" fontId="0" fillId="6" borderId="17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 applyProtection="1">
      <alignment horizontal="center"/>
      <protection locked="0"/>
    </xf>
    <xf numFmtId="3" fontId="0" fillId="6" borderId="0" xfId="0" applyNumberFormat="1" applyFill="1" applyBorder="1" applyAlignment="1" applyProtection="1">
      <alignment horizontal="center"/>
      <protection locked="0"/>
    </xf>
    <xf numFmtId="3" fontId="0" fillId="6" borderId="15" xfId="0" applyNumberFormat="1" applyFill="1" applyBorder="1" applyAlignment="1" applyProtection="1">
      <alignment horizontal="center"/>
      <protection locked="0"/>
    </xf>
    <xf numFmtId="3" fontId="0" fillId="6" borderId="20" xfId="0" applyNumberFormat="1" applyFill="1" applyBorder="1" applyAlignment="1" applyProtection="1">
      <alignment horizontal="center"/>
      <protection locked="0"/>
    </xf>
    <xf numFmtId="3" fontId="0" fillId="6" borderId="21" xfId="0" applyNumberFormat="1" applyFill="1" applyBorder="1" applyAlignment="1" applyProtection="1">
      <alignment horizontal="center"/>
      <protection locked="0"/>
    </xf>
    <xf numFmtId="3" fontId="0" fillId="6" borderId="22" xfId="0" applyNumberFormat="1" applyFill="1" applyBorder="1" applyAlignment="1" applyProtection="1">
      <alignment horizontal="center"/>
      <protection locked="0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/>
    </xf>
    <xf numFmtId="0" fontId="1" fillId="4" borderId="1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 wrapText="1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8" borderId="10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top"/>
    </xf>
    <xf numFmtId="0" fontId="1" fillId="8" borderId="23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1" fillId="8" borderId="11" xfId="0" applyFont="1" applyFill="1" applyBorder="1" applyAlignment="1">
      <alignment horizontal="center" vertical="top" wrapText="1"/>
    </xf>
    <xf numFmtId="0" fontId="1" fillId="8" borderId="2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el Čech" id="{21684424-D548-4D7C-9B40-324A3A306EDD}" userId="S::cech1@mendelu.cz::44451ca6-d8d2-4eed-9fd2-f555760392f7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5-07-03T06:55:06.68" personId="{21684424-D548-4D7C-9B40-324A3A306EDD}" id="{DFD3DE75-9531-4D95-82FB-342D9169C0D4}">
    <text>Cenu bych dal trochu vyšší, aby byla jistota, že se to podaří vysoutěžit.</text>
  </threadedComment>
  <threadedComment ref="C9" dT="2025-07-03T06:38:29.21" personId="{21684424-D548-4D7C-9B40-324A3A306EDD}" id="{9B751679-BB1C-429D-BA59-C2B27F423063}">
    <text>Toto bych raději vynechal, protože filtr na Alze mi při zadání 6 jader daný model vyřadil.</text>
  </threadedComment>
  <threadedComment ref="C10" dT="2025-07-03T06:39:22.51" personId="{21684424-D548-4D7C-9B40-324A3A306EDD}" id="{3CC9F270-312D-43D2-A61E-7A6823DD7907}">
    <text>Toto bych také vynechal.</text>
  </threadedComment>
  <threadedComment ref="B11" dT="2025-07-03T06:40:42.26" personId="{21684424-D548-4D7C-9B40-324A3A306EDD}" id="{A1DC554C-B258-443C-B008-5236D1211CE9}">
    <text>Raději bych napsal: „Kapacita úložiště“</text>
  </threadedComment>
  <threadedComment ref="C12" dT="2025-07-03T06:41:06.91" personId="{21684424-D548-4D7C-9B40-324A3A306EDD}" id="{697ECEF2-CFDA-4D79-8DCE-D40B1ED0D567}">
    <text>Min. 1x USB-C</text>
  </threadedComment>
  <threadedComment ref="C13" dT="2025-07-03T06:41:44.00" personId="{21684424-D548-4D7C-9B40-324A3A306EDD}" id="{6DDED674-02D4-4959-AE98-3C9697C1E2D5}">
    <text>Chybí zde možnost připojení přes 5G (přes SIM kartu)</text>
  </threadedComment>
  <threadedComment ref="C19" dT="2025-07-03T06:50:45.89" personId="{21684424-D548-4D7C-9B40-324A3A306EDD}" id="{81945A59-4E0E-4EFE-B337-0FF1A50AA4A5}">
    <text>Uvedl bych raději kapacitu baterie, protože výdrž se odvíjí od toho jak je zařízení používáno. Kapacita referenčního modelu je 7 606mAh - uvedl bych tedy min. 7000mAh.</text>
  </threadedComment>
  <threadedComment ref="C20" dT="2025-07-03T06:51:51.76" personId="{21684424-D548-4D7C-9B40-324A3A306EDD}" id="{E7E120D7-CB1C-4CF5-BCCA-6E73A46C5548}">
    <text>Min. iOS 16.1 a novější</text>
  </threadedComment>
  <threadedComment ref="C32" dT="2025-07-03T06:55:24.66" personId="{21684424-D548-4D7C-9B40-324A3A306EDD}" id="{7700E3A2-4071-434C-B066-5B3B94FA056C}">
    <text>Cenu bych dal trochu vyšší, aby byla jistota, že se to podaří vysoutěžit.</text>
  </threadedComment>
  <threadedComment ref="C37" dT="2025-07-03T06:54:30.97" personId="{21684424-D548-4D7C-9B40-324A3A306EDD}" id="{1BFB62F9-C3B8-4F06-B7C3-007C960E1FE1}">
    <text>Uvedl bych spíše max. hodnoty - např. délka max. 160mm a šířka max. 9mm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zoomScaleSheetLayoutView="85" zoomScalePageLayoutView="55" workbookViewId="0">
      <selection activeCell="F7" sqref="F7"/>
    </sheetView>
  </sheetViews>
  <sheetFormatPr defaultRowHeight="15" x14ac:dyDescent="0.25"/>
  <cols>
    <col min="1" max="1" width="25.85546875" customWidth="1"/>
    <col min="2" max="2" width="30.140625" customWidth="1"/>
    <col min="3" max="3" width="43.85546875" customWidth="1"/>
    <col min="4" max="4" width="44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9.5" thickBot="1" x14ac:dyDescent="0.35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5.75" thickBot="1" x14ac:dyDescent="0.3">
      <c r="A2" s="1"/>
    </row>
    <row r="3" spans="1:10" ht="30" customHeight="1" thickBot="1" x14ac:dyDescent="0.3">
      <c r="A3" s="37" t="s">
        <v>58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ht="15.75" thickBot="1" x14ac:dyDescent="0.3">
      <c r="A4" s="2"/>
      <c r="B4" s="3"/>
      <c r="C4" s="3"/>
      <c r="D4" s="3"/>
      <c r="E4" s="3"/>
      <c r="F4" s="4"/>
      <c r="H4" s="5"/>
    </row>
    <row r="5" spans="1:10" ht="15" customHeight="1" x14ac:dyDescent="0.25">
      <c r="A5" s="82" t="s">
        <v>0</v>
      </c>
      <c r="B5" s="84" t="s">
        <v>1</v>
      </c>
      <c r="C5" s="85"/>
      <c r="D5" s="86" t="s">
        <v>2</v>
      </c>
      <c r="E5" s="22" t="s">
        <v>3</v>
      </c>
      <c r="F5" s="74" t="s">
        <v>14</v>
      </c>
      <c r="G5" s="80" t="s">
        <v>7</v>
      </c>
      <c r="H5" s="76" t="s">
        <v>13</v>
      </c>
      <c r="I5" s="76" t="s">
        <v>15</v>
      </c>
      <c r="J5" s="78" t="s">
        <v>16</v>
      </c>
    </row>
    <row r="6" spans="1:10" ht="15.75" thickBot="1" x14ac:dyDescent="0.3">
      <c r="A6" s="83"/>
      <c r="B6" s="23" t="s">
        <v>4</v>
      </c>
      <c r="C6" s="23" t="s">
        <v>5</v>
      </c>
      <c r="D6" s="87"/>
      <c r="E6" s="24" t="s">
        <v>6</v>
      </c>
      <c r="F6" s="75"/>
      <c r="G6" s="81"/>
      <c r="H6" s="77"/>
      <c r="I6" s="77"/>
      <c r="J6" s="79"/>
    </row>
    <row r="7" spans="1:10" ht="15" customHeight="1" x14ac:dyDescent="0.25">
      <c r="A7" s="72" t="s">
        <v>20</v>
      </c>
      <c r="B7" s="17" t="s">
        <v>11</v>
      </c>
      <c r="C7" s="40" t="s">
        <v>43</v>
      </c>
      <c r="D7" s="41"/>
      <c r="E7" s="73"/>
      <c r="F7" s="25"/>
      <c r="G7" s="18">
        <v>2</v>
      </c>
      <c r="H7" s="19">
        <f>F7*G7</f>
        <v>0</v>
      </c>
      <c r="I7" s="19">
        <f>J7-H7</f>
        <v>0</v>
      </c>
      <c r="J7" s="20">
        <f>H7*1.21</f>
        <v>0</v>
      </c>
    </row>
    <row r="8" spans="1:10" x14ac:dyDescent="0.25">
      <c r="A8" s="70"/>
      <c r="B8" s="8" t="s">
        <v>42</v>
      </c>
      <c r="C8" s="7" t="s">
        <v>26</v>
      </c>
      <c r="D8" s="6"/>
      <c r="E8" s="43"/>
      <c r="F8" s="45"/>
      <c r="G8" s="46"/>
      <c r="H8" s="46"/>
      <c r="I8" s="46"/>
      <c r="J8" s="47"/>
    </row>
    <row r="9" spans="1:10" x14ac:dyDescent="0.25">
      <c r="A9" s="70"/>
      <c r="B9" s="8" t="s">
        <v>8</v>
      </c>
      <c r="C9" s="7" t="s">
        <v>51</v>
      </c>
      <c r="D9" s="6"/>
      <c r="E9" s="43"/>
      <c r="F9" s="48"/>
      <c r="G9" s="49"/>
      <c r="H9" s="49"/>
      <c r="I9" s="49"/>
      <c r="J9" s="50"/>
    </row>
    <row r="10" spans="1:10" x14ac:dyDescent="0.25">
      <c r="A10" s="70"/>
      <c r="B10" s="8" t="s">
        <v>21</v>
      </c>
      <c r="C10" s="7" t="s">
        <v>44</v>
      </c>
      <c r="D10" s="6"/>
      <c r="E10" s="43"/>
      <c r="F10" s="48"/>
      <c r="G10" s="49"/>
      <c r="H10" s="49"/>
      <c r="I10" s="49"/>
      <c r="J10" s="50"/>
    </row>
    <row r="11" spans="1:10" x14ac:dyDescent="0.25">
      <c r="A11" s="70"/>
      <c r="B11" s="8" t="s">
        <v>22</v>
      </c>
      <c r="C11" s="7" t="s">
        <v>27</v>
      </c>
      <c r="D11" s="6"/>
      <c r="E11" s="43"/>
      <c r="F11" s="48"/>
      <c r="G11" s="49"/>
      <c r="H11" s="49"/>
      <c r="I11" s="49"/>
      <c r="J11" s="50"/>
    </row>
    <row r="12" spans="1:10" ht="14.45" customHeight="1" x14ac:dyDescent="0.25">
      <c r="A12" s="70"/>
      <c r="B12" s="8" t="s">
        <v>23</v>
      </c>
      <c r="C12" s="7" t="s">
        <v>40</v>
      </c>
      <c r="D12" s="6"/>
      <c r="E12" s="43"/>
      <c r="F12" s="48"/>
      <c r="G12" s="49"/>
      <c r="H12" s="49"/>
      <c r="I12" s="49"/>
      <c r="J12" s="50"/>
    </row>
    <row r="13" spans="1:10" x14ac:dyDescent="0.25">
      <c r="A13" s="70"/>
      <c r="B13" s="8" t="s">
        <v>24</v>
      </c>
      <c r="C13" s="7" t="s">
        <v>39</v>
      </c>
      <c r="D13" s="6"/>
      <c r="E13" s="43"/>
      <c r="F13" s="48"/>
      <c r="G13" s="49"/>
      <c r="H13" s="49"/>
      <c r="I13" s="49"/>
      <c r="J13" s="50"/>
    </row>
    <row r="14" spans="1:10" x14ac:dyDescent="0.25">
      <c r="A14" s="70"/>
      <c r="B14" s="8" t="s">
        <v>17</v>
      </c>
      <c r="C14" s="7" t="s">
        <v>31</v>
      </c>
      <c r="D14" s="6"/>
      <c r="E14" s="43"/>
      <c r="F14" s="48"/>
      <c r="G14" s="49"/>
      <c r="H14" s="49"/>
      <c r="I14" s="49"/>
      <c r="J14" s="50"/>
    </row>
    <row r="15" spans="1:10" x14ac:dyDescent="0.25">
      <c r="A15" s="70"/>
      <c r="B15" s="8" t="s">
        <v>25</v>
      </c>
      <c r="C15" s="7" t="s">
        <v>28</v>
      </c>
      <c r="D15" s="6"/>
      <c r="E15" s="43"/>
      <c r="F15" s="48"/>
      <c r="G15" s="49"/>
      <c r="H15" s="49"/>
      <c r="I15" s="49"/>
      <c r="J15" s="50"/>
    </row>
    <row r="16" spans="1:10" x14ac:dyDescent="0.25">
      <c r="A16" s="70"/>
      <c r="B16" s="8" t="s">
        <v>45</v>
      </c>
      <c r="C16" s="7" t="s">
        <v>46</v>
      </c>
      <c r="D16" s="6"/>
      <c r="E16" s="43"/>
      <c r="F16" s="48"/>
      <c r="G16" s="49"/>
      <c r="H16" s="49"/>
      <c r="I16" s="49"/>
      <c r="J16" s="50"/>
    </row>
    <row r="17" spans="1:10" x14ac:dyDescent="0.25">
      <c r="A17" s="70"/>
      <c r="B17" s="8" t="s">
        <v>18</v>
      </c>
      <c r="C17" s="7" t="s">
        <v>47</v>
      </c>
      <c r="D17" s="6"/>
      <c r="E17" s="43"/>
      <c r="F17" s="48"/>
      <c r="G17" s="49"/>
      <c r="H17" s="49"/>
      <c r="I17" s="49"/>
      <c r="J17" s="50"/>
    </row>
    <row r="18" spans="1:10" ht="15.75" thickBot="1" x14ac:dyDescent="0.3">
      <c r="A18" s="71"/>
      <c r="B18" s="13" t="s">
        <v>9</v>
      </c>
      <c r="C18" s="21" t="s">
        <v>41</v>
      </c>
      <c r="D18" s="15"/>
      <c r="E18" s="44"/>
      <c r="F18" s="51"/>
      <c r="G18" s="52"/>
      <c r="H18" s="52"/>
      <c r="I18" s="52"/>
      <c r="J18" s="53"/>
    </row>
    <row r="19" spans="1:10" x14ac:dyDescent="0.25">
      <c r="A19" s="68" t="s">
        <v>29</v>
      </c>
      <c r="B19" s="16" t="s">
        <v>11</v>
      </c>
      <c r="C19" s="40" t="s">
        <v>48</v>
      </c>
      <c r="D19" s="41"/>
      <c r="E19" s="42"/>
      <c r="F19" s="25"/>
      <c r="G19" s="18">
        <v>2</v>
      </c>
      <c r="H19" s="19">
        <f>F19*G19</f>
        <v>0</v>
      </c>
      <c r="I19" s="19">
        <f>J19-H19</f>
        <v>0</v>
      </c>
      <c r="J19" s="20">
        <f>H19*1.21</f>
        <v>0</v>
      </c>
    </row>
    <row r="20" spans="1:10" x14ac:dyDescent="0.25">
      <c r="A20" s="69"/>
      <c r="B20" s="8" t="s">
        <v>35</v>
      </c>
      <c r="C20" s="9" t="s">
        <v>36</v>
      </c>
      <c r="D20" s="6"/>
      <c r="E20" s="43"/>
      <c r="F20" s="48"/>
      <c r="G20" s="49"/>
      <c r="H20" s="49"/>
      <c r="I20" s="49"/>
      <c r="J20" s="50"/>
    </row>
    <row r="21" spans="1:10" x14ac:dyDescent="0.25">
      <c r="A21" s="70"/>
      <c r="B21" s="8" t="s">
        <v>32</v>
      </c>
      <c r="C21" s="9" t="s">
        <v>52</v>
      </c>
      <c r="D21" s="6"/>
      <c r="E21" s="43"/>
      <c r="F21" s="48"/>
      <c r="G21" s="49"/>
      <c r="H21" s="49"/>
      <c r="I21" s="49"/>
      <c r="J21" s="50"/>
    </row>
    <row r="22" spans="1:10" x14ac:dyDescent="0.25">
      <c r="A22" s="70"/>
      <c r="B22" s="8" t="s">
        <v>33</v>
      </c>
      <c r="C22" s="9" t="s">
        <v>34</v>
      </c>
      <c r="D22" s="6"/>
      <c r="E22" s="43"/>
      <c r="F22" s="48"/>
      <c r="G22" s="49"/>
      <c r="H22" s="49"/>
      <c r="I22" s="49"/>
      <c r="J22" s="50"/>
    </row>
    <row r="23" spans="1:10" x14ac:dyDescent="0.25">
      <c r="A23" s="70"/>
      <c r="B23" s="8" t="s">
        <v>37</v>
      </c>
      <c r="C23" s="9" t="s">
        <v>49</v>
      </c>
      <c r="D23" s="6"/>
      <c r="E23" s="43"/>
      <c r="F23" s="48"/>
      <c r="G23" s="49"/>
      <c r="H23" s="49"/>
      <c r="I23" s="49"/>
      <c r="J23" s="50"/>
    </row>
    <row r="24" spans="1:10" x14ac:dyDescent="0.25">
      <c r="A24" s="70"/>
      <c r="B24" s="8" t="s">
        <v>38</v>
      </c>
      <c r="C24" s="9" t="s">
        <v>50</v>
      </c>
      <c r="D24" s="6"/>
      <c r="E24" s="43"/>
      <c r="F24" s="48"/>
      <c r="G24" s="49"/>
      <c r="H24" s="49"/>
      <c r="I24" s="49"/>
      <c r="J24" s="50"/>
    </row>
    <row r="25" spans="1:10" ht="15.75" thickBot="1" x14ac:dyDescent="0.3">
      <c r="A25" s="71"/>
      <c r="B25" s="13" t="s">
        <v>30</v>
      </c>
      <c r="C25" s="14" t="s">
        <v>53</v>
      </c>
      <c r="D25" s="15"/>
      <c r="E25" s="44"/>
      <c r="F25" s="51"/>
      <c r="G25" s="52"/>
      <c r="H25" s="52"/>
      <c r="I25" s="52"/>
      <c r="J25" s="53"/>
    </row>
    <row r="26" spans="1:10" ht="15.75" thickBot="1" x14ac:dyDescent="0.3">
      <c r="A26" s="2"/>
      <c r="B26" s="3"/>
      <c r="C26" s="3"/>
      <c r="D26" s="3"/>
      <c r="E26" s="3"/>
      <c r="F26" s="54" t="s">
        <v>12</v>
      </c>
      <c r="G26" s="55"/>
      <c r="H26" s="31">
        <f>SUM(H7,H19)</f>
        <v>0</v>
      </c>
      <c r="I26" s="32">
        <f>SUM(I19)</f>
        <v>0</v>
      </c>
      <c r="J26" s="33">
        <f>SUM(J19)</f>
        <v>0</v>
      </c>
    </row>
    <row r="27" spans="1:10" ht="15.75" thickBot="1" x14ac:dyDescent="0.3">
      <c r="A27" s="56" t="s">
        <v>54</v>
      </c>
      <c r="B27" s="57"/>
      <c r="C27" s="58"/>
      <c r="D27" s="30" t="s">
        <v>19</v>
      </c>
      <c r="E27" s="3"/>
      <c r="F27" s="10"/>
      <c r="G27" s="11"/>
      <c r="H27" s="12"/>
      <c r="I27" s="12"/>
      <c r="J27" s="12"/>
    </row>
    <row r="28" spans="1:10" x14ac:dyDescent="0.25">
      <c r="A28" s="59" t="s">
        <v>56</v>
      </c>
      <c r="B28" s="60"/>
      <c r="C28" s="60"/>
      <c r="D28" s="29"/>
    </row>
    <row r="29" spans="1:10" x14ac:dyDescent="0.25">
      <c r="A29" s="61" t="s">
        <v>57</v>
      </c>
      <c r="B29" s="62"/>
      <c r="C29" s="62"/>
      <c r="D29" s="26"/>
    </row>
    <row r="30" spans="1:10" ht="45" customHeight="1" x14ac:dyDescent="0.25">
      <c r="A30" s="63" t="s">
        <v>55</v>
      </c>
      <c r="B30" s="64"/>
      <c r="C30" s="65"/>
      <c r="D30" s="27"/>
    </row>
    <row r="31" spans="1:10" ht="15.75" thickBot="1" x14ac:dyDescent="0.3">
      <c r="A31" s="66" t="s">
        <v>59</v>
      </c>
      <c r="B31" s="67"/>
      <c r="C31" s="67"/>
      <c r="D31" s="28"/>
    </row>
  </sheetData>
  <mergeCells count="24">
    <mergeCell ref="A31:C31"/>
    <mergeCell ref="A19:A25"/>
    <mergeCell ref="A7:A18"/>
    <mergeCell ref="E7:E18"/>
    <mergeCell ref="F5:F6"/>
    <mergeCell ref="A5:A6"/>
    <mergeCell ref="B5:C5"/>
    <mergeCell ref="D5:D6"/>
    <mergeCell ref="F26:G26"/>
    <mergeCell ref="A27:C27"/>
    <mergeCell ref="A28:C28"/>
    <mergeCell ref="A29:C29"/>
    <mergeCell ref="A30:C30"/>
    <mergeCell ref="A1:J1"/>
    <mergeCell ref="A3:J3"/>
    <mergeCell ref="C19:D19"/>
    <mergeCell ref="C7:D7"/>
    <mergeCell ref="E19:E25"/>
    <mergeCell ref="F8:J18"/>
    <mergeCell ref="F20:J25"/>
    <mergeCell ref="I5:I6"/>
    <mergeCell ref="J5:J6"/>
    <mergeCell ref="G5:G6"/>
    <mergeCell ref="H5:H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2025-07-21T05:58:27Z</dcterms:modified>
</cp:coreProperties>
</file>