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1-Přenosné počítače a tablety\1112025 Dodávka notebooku pro Výzkumné centrum\"/>
    </mc:Choice>
  </mc:AlternateContent>
  <xr:revisionPtr revIDLastSave="0" documentId="13_ncr:1_{B5F9F462-0A74-4B48-8B85-D405249734C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P" sheetId="2" r:id="rId1"/>
  </sheets>
  <definedNames>
    <definedName name="_xlnm._FilterDatabase" localSheetId="0" hidden="1">TP!$G$7:$G$39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J31" i="2" s="1"/>
  <c r="I31" i="2" s="1"/>
  <c r="H28" i="2"/>
  <c r="J28" i="2" s="1"/>
  <c r="I28" i="2" l="1"/>
  <c r="H34" i="2"/>
  <c r="J34" i="2" l="1"/>
  <c r="I34" i="2" s="1"/>
  <c r="H8" i="2"/>
  <c r="H39" i="2" s="1"/>
  <c r="J8" i="2" l="1"/>
  <c r="J39" i="2" s="1"/>
  <c r="I8" i="2" l="1"/>
  <c r="I39" i="2" s="1"/>
</calcChain>
</file>

<file path=xl/sharedStrings.xml><?xml version="1.0" encoding="utf-8"?>
<sst xmlns="http://schemas.openxmlformats.org/spreadsheetml/2006/main" count="87" uniqueCount="76">
  <si>
    <t>Technické požadavky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</si>
  <si>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</si>
  <si>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</si>
  <si>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</si>
  <si>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</si>
  <si>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</si>
  <si>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</si>
  <si>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</si>
  <si>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</si>
  <si>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</si>
  <si>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</si>
  <si>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</si>
  <si>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</si>
  <si>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</t>
  </si>
  <si>
    <t>maximální přípustná cena</t>
  </si>
  <si>
    <t>18 700 bez DPH</t>
  </si>
  <si>
    <t>procesor</t>
  </si>
  <si>
    <t>grafický adaptér</t>
  </si>
  <si>
    <t>RAM</t>
  </si>
  <si>
    <t>min. 16 GB, min. typ DDR5</t>
  </si>
  <si>
    <t>SSD</t>
  </si>
  <si>
    <t>min. 500 GB, M.2 NVMe</t>
  </si>
  <si>
    <t>Počet M.2 slotů</t>
  </si>
  <si>
    <t>min. 2x M.2 NVMe</t>
  </si>
  <si>
    <t>rozlišení displeje</t>
  </si>
  <si>
    <t>min. 1920x1200 pixelů</t>
  </si>
  <si>
    <t>úhlopříčka displeje</t>
  </si>
  <si>
    <t>min. 16 palců</t>
  </si>
  <si>
    <t>typ displeje</t>
  </si>
  <si>
    <t>technologie srovnatelná barevným podáním s technologií IPS, LED podsvícení, antireflexní bez dotyku</t>
  </si>
  <si>
    <t>porty</t>
  </si>
  <si>
    <t>min. 2x USB-A s podporou USB3.2; min. 2x USB-C s podporou USB3.2, USB PD 3.0 a DisplayPort 1.4; jack Combo na headset; min. 1x RJ45; min. 1x HDMI 2.1</t>
  </si>
  <si>
    <t>síťové vlastnosti</t>
  </si>
  <si>
    <t>podpora WiFi 802.11ax, BT min. verze 5.3</t>
  </si>
  <si>
    <t>vlastnosti BIOSu/UEFI</t>
  </si>
  <si>
    <t>možnost wipe diskových jednotek</t>
  </si>
  <si>
    <t>hmotnost</t>
  </si>
  <si>
    <t>max. 1,9 kg</t>
  </si>
  <si>
    <t>konstrukce</t>
  </si>
  <si>
    <t>Klasický notebook, celokovové šasi</t>
  </si>
  <si>
    <t>zabezpečení</t>
  </si>
  <si>
    <t>čtečka otisků prstů, vestavěný kryt webkamery, možnost zamčení kensingtonem</t>
  </si>
  <si>
    <t>provedení klávesnice</t>
  </si>
  <si>
    <t>jazyk CZ/ENG; podsvícená; numerická</t>
  </si>
  <si>
    <t>baterie</t>
  </si>
  <si>
    <t>min. kapacita 55Wh</t>
  </si>
  <si>
    <t>nabíjení</t>
  </si>
  <si>
    <t>možnost nabíjení přes USB-C</t>
  </si>
  <si>
    <t>operační systém</t>
  </si>
  <si>
    <t>záruka</t>
  </si>
  <si>
    <t>min. 60 měsíců</t>
  </si>
  <si>
    <t>klávesnice</t>
  </si>
  <si>
    <t>250 bez DPH</t>
  </si>
  <si>
    <t>vlastnosti</t>
  </si>
  <si>
    <t>USB-A drátová klávesnice, standardní rozložení kláves, s podporou CZ a ENG, nizkoprofilové klávesy odlné proti polití tekutinou</t>
  </si>
  <si>
    <t>min. 24 měsíců</t>
  </si>
  <si>
    <t>Myš</t>
  </si>
  <si>
    <t>270 bez DPH</t>
  </si>
  <si>
    <t>USB-A drátová myš, vertikální provedení s min. s 2 tlačítky a kolečkem</t>
  </si>
  <si>
    <t>Dokovací stanice</t>
  </si>
  <si>
    <t>2 100 bez DPH</t>
  </si>
  <si>
    <t>port napájení NTB</t>
  </si>
  <si>
    <t>USB-C male</t>
  </si>
  <si>
    <t>min. 1x USB-C (s podporou PD min. 90W), min. 3x USB-A ( z to min. 2x USB 3.2 Gen 1), min. 1x microSD, min. 2x HDMI 2.0, min. 1x DP 1.4, min. 1x Jack 3,5 mm, min. 1x RJ45</t>
  </si>
  <si>
    <t>max. 400 g</t>
  </si>
  <si>
    <t>Společné požadavky</t>
  </si>
  <si>
    <t>Zachování totožné (nebo lepší) hardwarové konfigurace v rámci záručních oprav.</t>
  </si>
  <si>
    <t>Všechna dodaná zařízení a příslušenství musí být plně kompatibilní.</t>
  </si>
  <si>
    <t>PassMark - CPU Mark min. 17 500 (údaj platný ke dni konce lhůty pro podání nabídek), min. 6 fyzická jádra CPU</t>
  </si>
  <si>
    <t>integrovaný, PassMark - GPU Mark min. 2 500 (údaj platný ke dni konce lhůty pro podání nabídek)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</si>
  <si>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</si>
  <si>
    <t>Splnění parametrů v podávané nabídce ANO / NE</t>
  </si>
  <si>
    <t>Ke všem zařízením budou dodány napájecí kabely, vyžaduje-li to povaha fungování zařízení.</t>
  </si>
  <si>
    <t>Nabízená zařízení mají neutrální barvy techniky a souvisejícího příslušenství, například černá/šedá/stříbrná apod.</t>
  </si>
  <si>
    <t>Cena celkem v Kč:</t>
  </si>
  <si>
    <t>Dodavatel musí vyplnit všechna žlutě podbarvená pole. Dodavatel uvede nabídkovou cenu za všechny součásti dodávky, vyplní parametry u všech položek, buď přesný parametr nebo ANO u parametru s nevyjádřitelnou hodnotou a v části Všeobecné požadavky", a uvede komerční názvy součástí dodávky. Nesplnění kteréhokoliv parametru v technické specifikaci povedek vyloučení účastníka z dílčí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</si>
</sst>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3" fontId="0" fillId="3" borderId="9" xfId="0" applyNumberFormat="1" applyFill="1" applyBorder="1" applyProtection="1">
      <protection locked="0"/>
    </xf>
    <xf numFmtId="0" fontId="0" fillId="5" borderId="9" xfId="0" applyFill="1" applyBorder="1" applyAlignment="1">
      <alignment horizontal="center"/>
    </xf>
    <xf numFmtId="164" fontId="0" fillId="5" borderId="9" xfId="0" applyNumberFormat="1" applyFill="1" applyBorder="1"/>
    <xf numFmtId="164" fontId="0" fillId="5" borderId="10" xfId="0" applyNumberFormat="1" applyFill="1" applyBorder="1"/>
    <xf numFmtId="0" fontId="0" fillId="0" borderId="13" xfId="0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5" fillId="2" borderId="13" xfId="0" applyFont="1" applyFill="1" applyBorder="1" applyAlignment="1">
      <alignment wrapText="1"/>
    </xf>
    <xf numFmtId="165" fontId="1" fillId="0" borderId="0" xfId="0" applyNumberFormat="1" applyFont="1"/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top"/>
    </xf>
    <xf numFmtId="3" fontId="0" fillId="3" borderId="8" xfId="0" applyNumberFormat="1" applyFill="1" applyBorder="1" applyProtection="1">
      <protection locked="0"/>
    </xf>
    <xf numFmtId="0" fontId="0" fillId="5" borderId="8" xfId="0" applyFill="1" applyBorder="1" applyAlignment="1">
      <alignment horizontal="center"/>
    </xf>
    <xf numFmtId="164" fontId="0" fillId="5" borderId="8" xfId="0" applyNumberFormat="1" applyFill="1" applyBorder="1"/>
    <xf numFmtId="164" fontId="0" fillId="5" borderId="27" xfId="0" applyNumberFormat="1" applyFill="1" applyBorder="1"/>
    <xf numFmtId="0" fontId="0" fillId="3" borderId="13" xfId="0" applyFill="1" applyBorder="1" applyProtection="1">
      <protection locked="0"/>
    </xf>
    <xf numFmtId="165" fontId="1" fillId="2" borderId="30" xfId="0" applyNumberFormat="1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3" fontId="0" fillId="6" borderId="5" xfId="0" applyNumberFormat="1" applyFill="1" applyBorder="1" applyAlignment="1" applyProtection="1">
      <alignment horizontal="center"/>
      <protection locked="0"/>
    </xf>
    <xf numFmtId="3" fontId="0" fillId="6" borderId="6" xfId="0" applyNumberFormat="1" applyFill="1" applyBorder="1" applyAlignment="1" applyProtection="1">
      <alignment horizontal="center"/>
      <protection locked="0"/>
    </xf>
    <xf numFmtId="3" fontId="0" fillId="6" borderId="11" xfId="0" applyNumberFormat="1" applyFill="1" applyBorder="1" applyAlignment="1" applyProtection="1">
      <alignment horizontal="center"/>
      <protection locked="0"/>
    </xf>
    <xf numFmtId="3" fontId="0" fillId="6" borderId="22" xfId="0" applyNumberFormat="1" applyFill="1" applyBorder="1" applyAlignment="1" applyProtection="1">
      <alignment horizontal="center"/>
      <protection locked="0"/>
    </xf>
    <xf numFmtId="3" fontId="0" fillId="6" borderId="23" xfId="0" applyNumberFormat="1" applyFill="1" applyBorder="1" applyAlignment="1" applyProtection="1">
      <alignment horizontal="center"/>
      <protection locked="0"/>
    </xf>
    <xf numFmtId="3" fontId="0" fillId="6" borderId="24" xfId="0" applyNumberFormat="1" applyFill="1" applyBorder="1" applyAlignment="1" applyProtection="1">
      <alignment horizontal="center"/>
      <protection locked="0"/>
    </xf>
    <xf numFmtId="3" fontId="0" fillId="6" borderId="2" xfId="0" applyNumberFormat="1" applyFill="1" applyBorder="1" applyAlignment="1" applyProtection="1">
      <alignment horizontal="center"/>
      <protection locked="0"/>
    </xf>
    <xf numFmtId="3" fontId="0" fillId="6" borderId="0" xfId="0" applyNumberFormat="1" applyFill="1" applyBorder="1" applyAlignment="1" applyProtection="1">
      <alignment horizontal="center"/>
      <protection locked="0"/>
    </xf>
    <xf numFmtId="3" fontId="0" fillId="6" borderId="12" xfId="0" applyNumberForma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20" xfId="0" applyFill="1" applyBorder="1" applyAlignment="1" applyProtection="1">
      <alignment horizontal="center" vertical="top" wrapText="1"/>
      <protection locked="0"/>
    </xf>
    <xf numFmtId="0" fontId="1" fillId="8" borderId="1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3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7" borderId="1" xfId="0" applyFont="1" applyFill="1" applyBorder="1" applyAlignment="1">
      <alignment horizontal="center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/>
    </xf>
    <xf numFmtId="0" fontId="1" fillId="4" borderId="17" xfId="0" applyFont="1" applyFill="1" applyBorder="1" applyAlignment="1">
      <alignment horizontal="left" vertical="top"/>
    </xf>
    <xf numFmtId="0" fontId="1" fillId="4" borderId="19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65" fontId="1" fillId="0" borderId="30" xfId="0" applyNumberFormat="1" applyFont="1" applyFill="1" applyBorder="1"/>
    <xf numFmtId="165" fontId="1" fillId="0" borderId="2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85" zoomScaleNormal="85" zoomScaleSheetLayoutView="85" zoomScalePageLayoutView="55" workbookViewId="0">
      <selection activeCell="F35" sqref="F35:J38"/>
    </sheetView>
  </sheetViews>
  <sheetFormatPr defaultColWidth="8.85546875" defaultRowHeight="15" x14ac:dyDescent="0.25"/>
  <cols>
    <col min="1" max="1" width="17" customWidth="1"/>
    <col min="2" max="2" width="25.28515625" customWidth="1"/>
    <col min="3" max="3" width="70.85546875" customWidth="1"/>
    <col min="4" max="4" width="75.7109375" customWidth="1"/>
    <col min="5" max="5" width="23.85546875" bestFit="1" customWidth="1"/>
    <col min="6" max="6" width="15.7109375" customWidth="1"/>
    <col min="7" max="7" width="5.140625" bestFit="1" customWidth="1"/>
    <col min="8" max="8" width="15.7109375" customWidth="1"/>
    <col min="9" max="9" width="18" customWidth="1"/>
    <col min="10" max="10" width="18.28515625" customWidth="1"/>
  </cols>
  <sheetData>
    <row r="1" spans="1:10" ht="18.75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15" customHeight="1" x14ac:dyDescent="0.25">
      <c r="A2" s="1"/>
    </row>
    <row r="3" spans="1:10" ht="15" customHeight="1" x14ac:dyDescent="0.25">
      <c r="A3" s="78" t="s">
        <v>75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15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0" x14ac:dyDescent="0.25">
      <c r="A5" s="2"/>
      <c r="B5" s="3"/>
      <c r="C5" s="3"/>
      <c r="D5" s="3"/>
      <c r="E5" s="3"/>
      <c r="F5" s="4"/>
      <c r="H5" s="5"/>
    </row>
    <row r="6" spans="1:10" x14ac:dyDescent="0.25">
      <c r="A6" s="59" t="s">
        <v>1</v>
      </c>
      <c r="B6" s="61" t="s">
        <v>2</v>
      </c>
      <c r="C6" s="62"/>
      <c r="D6" s="63" t="s">
        <v>3</v>
      </c>
      <c r="E6" s="25" t="s">
        <v>4</v>
      </c>
      <c r="F6" s="50" t="s">
        <v>5</v>
      </c>
      <c r="G6" s="57" t="s">
        <v>6</v>
      </c>
      <c r="H6" s="52" t="s">
        <v>7</v>
      </c>
      <c r="I6" s="52" t="s">
        <v>8</v>
      </c>
      <c r="J6" s="52" t="s">
        <v>9</v>
      </c>
    </row>
    <row r="7" spans="1:10" ht="15.75" thickBot="1" x14ac:dyDescent="0.3">
      <c r="A7" s="60"/>
      <c r="B7" s="26" t="s">
        <v>10</v>
      </c>
      <c r="C7" s="26" t="s">
        <v>11</v>
      </c>
      <c r="D7" s="64"/>
      <c r="E7" s="27" t="s">
        <v>12</v>
      </c>
      <c r="F7" s="51"/>
      <c r="G7" s="58"/>
      <c r="H7" s="53"/>
      <c r="I7" s="53"/>
      <c r="J7" s="53"/>
    </row>
    <row r="8" spans="1:10" x14ac:dyDescent="0.25">
      <c r="A8" s="54" t="s">
        <v>13</v>
      </c>
      <c r="B8" s="11" t="s">
        <v>14</v>
      </c>
      <c r="C8" s="45" t="s">
        <v>15</v>
      </c>
      <c r="D8" s="46"/>
      <c r="E8" s="47"/>
      <c r="F8" s="12"/>
      <c r="G8" s="13">
        <v>1</v>
      </c>
      <c r="H8" s="14">
        <f>F8*G8</f>
        <v>0</v>
      </c>
      <c r="I8" s="14">
        <f>J8-H8</f>
        <v>0</v>
      </c>
      <c r="J8" s="15">
        <f>H8*1.21</f>
        <v>0</v>
      </c>
    </row>
    <row r="9" spans="1:10" ht="30" x14ac:dyDescent="0.25">
      <c r="A9" s="55"/>
      <c r="B9" s="7" t="s">
        <v>16</v>
      </c>
      <c r="C9" s="21" t="s">
        <v>68</v>
      </c>
      <c r="D9" s="6"/>
      <c r="E9" s="48"/>
      <c r="F9" s="36"/>
      <c r="G9" s="37"/>
      <c r="H9" s="37"/>
      <c r="I9" s="37"/>
      <c r="J9" s="38"/>
    </row>
    <row r="10" spans="1:10" ht="30" x14ac:dyDescent="0.25">
      <c r="A10" s="55"/>
      <c r="B10" s="7" t="s">
        <v>17</v>
      </c>
      <c r="C10" s="9" t="s">
        <v>69</v>
      </c>
      <c r="D10" s="6"/>
      <c r="E10" s="48"/>
      <c r="F10" s="42"/>
      <c r="G10" s="43"/>
      <c r="H10" s="43"/>
      <c r="I10" s="43"/>
      <c r="J10" s="44"/>
    </row>
    <row r="11" spans="1:10" x14ac:dyDescent="0.25">
      <c r="A11" s="55"/>
      <c r="B11" s="7" t="s">
        <v>18</v>
      </c>
      <c r="C11" s="8" t="s">
        <v>19</v>
      </c>
      <c r="D11" s="6"/>
      <c r="E11" s="48"/>
      <c r="F11" s="42"/>
      <c r="G11" s="43"/>
      <c r="H11" s="43"/>
      <c r="I11" s="43"/>
      <c r="J11" s="44"/>
    </row>
    <row r="12" spans="1:10" x14ac:dyDescent="0.25">
      <c r="A12" s="55"/>
      <c r="B12" s="7" t="s">
        <v>20</v>
      </c>
      <c r="C12" s="9" t="s">
        <v>21</v>
      </c>
      <c r="D12" s="6"/>
      <c r="E12" s="48"/>
      <c r="F12" s="42"/>
      <c r="G12" s="43"/>
      <c r="H12" s="43"/>
      <c r="I12" s="43"/>
      <c r="J12" s="44"/>
    </row>
    <row r="13" spans="1:10" x14ac:dyDescent="0.25">
      <c r="A13" s="55"/>
      <c r="B13" s="7" t="s">
        <v>22</v>
      </c>
      <c r="C13" s="9" t="s">
        <v>23</v>
      </c>
      <c r="D13" s="6"/>
      <c r="E13" s="48"/>
      <c r="F13" s="42"/>
      <c r="G13" s="43"/>
      <c r="H13" s="43"/>
      <c r="I13" s="43"/>
      <c r="J13" s="44"/>
    </row>
    <row r="14" spans="1:10" x14ac:dyDescent="0.25">
      <c r="A14" s="55"/>
      <c r="B14" s="7" t="s">
        <v>24</v>
      </c>
      <c r="C14" s="9" t="s">
        <v>25</v>
      </c>
      <c r="D14" s="6"/>
      <c r="E14" s="48"/>
      <c r="F14" s="42"/>
      <c r="G14" s="43"/>
      <c r="H14" s="43"/>
      <c r="I14" s="43"/>
      <c r="J14" s="44"/>
    </row>
    <row r="15" spans="1:10" x14ac:dyDescent="0.25">
      <c r="A15" s="55"/>
      <c r="B15" s="7" t="s">
        <v>26</v>
      </c>
      <c r="C15" s="9" t="s">
        <v>27</v>
      </c>
      <c r="D15" s="6"/>
      <c r="E15" s="48"/>
      <c r="F15" s="42"/>
      <c r="G15" s="43"/>
      <c r="H15" s="43"/>
      <c r="I15" s="43"/>
      <c r="J15" s="44"/>
    </row>
    <row r="16" spans="1:10" ht="30" x14ac:dyDescent="0.25">
      <c r="A16" s="55"/>
      <c r="B16" s="7" t="s">
        <v>28</v>
      </c>
      <c r="C16" s="9" t="s">
        <v>29</v>
      </c>
      <c r="D16" s="6"/>
      <c r="E16" s="48"/>
      <c r="F16" s="42"/>
      <c r="G16" s="43"/>
      <c r="H16" s="43"/>
      <c r="I16" s="43"/>
      <c r="J16" s="44"/>
    </row>
    <row r="17" spans="1:10" ht="30" x14ac:dyDescent="0.25">
      <c r="A17" s="55"/>
      <c r="B17" s="7" t="s">
        <v>30</v>
      </c>
      <c r="C17" s="9" t="s">
        <v>31</v>
      </c>
      <c r="D17" s="6"/>
      <c r="E17" s="48"/>
      <c r="F17" s="42"/>
      <c r="G17" s="43"/>
      <c r="H17" s="43"/>
      <c r="I17" s="43"/>
      <c r="J17" s="44"/>
    </row>
    <row r="18" spans="1:10" ht="15.95" customHeight="1" x14ac:dyDescent="0.25">
      <c r="A18" s="55"/>
      <c r="B18" s="7" t="s">
        <v>32</v>
      </c>
      <c r="C18" s="9" t="s">
        <v>33</v>
      </c>
      <c r="D18" s="6"/>
      <c r="E18" s="48"/>
      <c r="F18" s="42"/>
      <c r="G18" s="43"/>
      <c r="H18" s="43"/>
      <c r="I18" s="43"/>
      <c r="J18" s="44"/>
    </row>
    <row r="19" spans="1:10" ht="15.95" customHeight="1" x14ac:dyDescent="0.25">
      <c r="A19" s="55"/>
      <c r="B19" s="7" t="s">
        <v>34</v>
      </c>
      <c r="C19" s="22" t="s">
        <v>35</v>
      </c>
      <c r="D19" s="6"/>
      <c r="E19" s="48"/>
      <c r="F19" s="42"/>
      <c r="G19" s="43"/>
      <c r="H19" s="43"/>
      <c r="I19" s="43"/>
      <c r="J19" s="44"/>
    </row>
    <row r="20" spans="1:10" x14ac:dyDescent="0.25">
      <c r="A20" s="55"/>
      <c r="B20" s="10" t="s">
        <v>36</v>
      </c>
      <c r="C20" s="9" t="s">
        <v>37</v>
      </c>
      <c r="D20" s="6"/>
      <c r="E20" s="48"/>
      <c r="F20" s="42"/>
      <c r="G20" s="43"/>
      <c r="H20" s="43"/>
      <c r="I20" s="43"/>
      <c r="J20" s="44"/>
    </row>
    <row r="21" spans="1:10" ht="15.95" customHeight="1" x14ac:dyDescent="0.25">
      <c r="A21" s="55"/>
      <c r="B21" s="10" t="s">
        <v>38</v>
      </c>
      <c r="C21" s="9" t="s">
        <v>39</v>
      </c>
      <c r="D21" s="6"/>
      <c r="E21" s="48"/>
      <c r="F21" s="42"/>
      <c r="G21" s="43"/>
      <c r="H21" s="43"/>
      <c r="I21" s="43"/>
      <c r="J21" s="44"/>
    </row>
    <row r="22" spans="1:10" ht="30" x14ac:dyDescent="0.25">
      <c r="A22" s="55"/>
      <c r="B22" s="10" t="s">
        <v>40</v>
      </c>
      <c r="C22" s="9" t="s">
        <v>41</v>
      </c>
      <c r="D22" s="6"/>
      <c r="E22" s="48"/>
      <c r="F22" s="42"/>
      <c r="G22" s="43"/>
      <c r="H22" s="43"/>
      <c r="I22" s="43"/>
      <c r="J22" s="44"/>
    </row>
    <row r="23" spans="1:10" x14ac:dyDescent="0.25">
      <c r="A23" s="55"/>
      <c r="B23" s="10" t="s">
        <v>42</v>
      </c>
      <c r="C23" s="9" t="s">
        <v>43</v>
      </c>
      <c r="D23" s="6"/>
      <c r="E23" s="48"/>
      <c r="F23" s="42"/>
      <c r="G23" s="43"/>
      <c r="H23" s="43"/>
      <c r="I23" s="43"/>
      <c r="J23" s="44"/>
    </row>
    <row r="24" spans="1:10" x14ac:dyDescent="0.25">
      <c r="A24" s="55"/>
      <c r="B24" s="7" t="s">
        <v>44</v>
      </c>
      <c r="C24" s="9" t="s">
        <v>45</v>
      </c>
      <c r="D24" s="6"/>
      <c r="E24" s="48"/>
      <c r="F24" s="42"/>
      <c r="G24" s="43"/>
      <c r="H24" s="43"/>
      <c r="I24" s="43"/>
      <c r="J24" s="44"/>
    </row>
    <row r="25" spans="1:10" x14ac:dyDescent="0.25">
      <c r="A25" s="55"/>
      <c r="B25" s="7" t="s">
        <v>46</v>
      </c>
      <c r="C25" s="9" t="s">
        <v>47</v>
      </c>
      <c r="D25" s="6"/>
      <c r="E25" s="48"/>
      <c r="F25" s="42"/>
      <c r="G25" s="43"/>
      <c r="H25" s="43"/>
      <c r="I25" s="43"/>
      <c r="J25" s="44"/>
    </row>
    <row r="26" spans="1:10" ht="60" customHeight="1" x14ac:dyDescent="0.25">
      <c r="A26" s="55"/>
      <c r="B26" s="7" t="s">
        <v>48</v>
      </c>
      <c r="C26" s="9" t="s">
        <v>70</v>
      </c>
      <c r="D26" s="6"/>
      <c r="E26" s="48"/>
      <c r="F26" s="42"/>
      <c r="G26" s="43"/>
      <c r="H26" s="43"/>
      <c r="I26" s="43"/>
      <c r="J26" s="44"/>
    </row>
    <row r="27" spans="1:10" ht="15.75" thickBot="1" x14ac:dyDescent="0.3">
      <c r="A27" s="56"/>
      <c r="B27" s="16" t="s">
        <v>49</v>
      </c>
      <c r="C27" s="19" t="s">
        <v>50</v>
      </c>
      <c r="D27" s="17"/>
      <c r="E27" s="49"/>
      <c r="F27" s="39"/>
      <c r="G27" s="40"/>
      <c r="H27" s="40"/>
      <c r="I27" s="40"/>
      <c r="J27" s="41"/>
    </row>
    <row r="28" spans="1:10" x14ac:dyDescent="0.25">
      <c r="A28" s="54" t="s">
        <v>51</v>
      </c>
      <c r="B28" s="11" t="s">
        <v>14</v>
      </c>
      <c r="C28" s="45" t="s">
        <v>52</v>
      </c>
      <c r="D28" s="46"/>
      <c r="E28" s="66"/>
      <c r="F28" s="12"/>
      <c r="G28" s="13">
        <v>1</v>
      </c>
      <c r="H28" s="14">
        <f>F28*G28</f>
        <v>0</v>
      </c>
      <c r="I28" s="14">
        <f>J28-H28</f>
        <v>0</v>
      </c>
      <c r="J28" s="15">
        <f>H28*1.21</f>
        <v>0</v>
      </c>
    </row>
    <row r="29" spans="1:10" ht="30" x14ac:dyDescent="0.25">
      <c r="A29" s="55"/>
      <c r="B29" s="7" t="s">
        <v>53</v>
      </c>
      <c r="C29" s="21" t="s">
        <v>54</v>
      </c>
      <c r="D29" s="6"/>
      <c r="E29" s="67"/>
      <c r="F29" s="36"/>
      <c r="G29" s="37"/>
      <c r="H29" s="37"/>
      <c r="I29" s="37"/>
      <c r="J29" s="38"/>
    </row>
    <row r="30" spans="1:10" ht="15.75" thickBot="1" x14ac:dyDescent="0.3">
      <c r="A30" s="56"/>
      <c r="B30" s="16" t="s">
        <v>49</v>
      </c>
      <c r="C30" s="19" t="s">
        <v>55</v>
      </c>
      <c r="D30" s="17"/>
      <c r="E30" s="68"/>
      <c r="F30" s="39"/>
      <c r="G30" s="40"/>
      <c r="H30" s="40"/>
      <c r="I30" s="40"/>
      <c r="J30" s="41"/>
    </row>
    <row r="31" spans="1:10" x14ac:dyDescent="0.25">
      <c r="A31" s="73" t="s">
        <v>56</v>
      </c>
      <c r="B31" s="11" t="s">
        <v>14</v>
      </c>
      <c r="C31" s="45" t="s">
        <v>57</v>
      </c>
      <c r="D31" s="46"/>
      <c r="E31" s="47"/>
      <c r="F31" s="28"/>
      <c r="G31" s="29">
        <v>1</v>
      </c>
      <c r="H31" s="30">
        <f>F31*G31</f>
        <v>0</v>
      </c>
      <c r="I31" s="30">
        <f>J31-H31</f>
        <v>0</v>
      </c>
      <c r="J31" s="31">
        <f>H31*1.21</f>
        <v>0</v>
      </c>
    </row>
    <row r="32" spans="1:10" x14ac:dyDescent="0.25">
      <c r="A32" s="74"/>
      <c r="B32" s="7" t="s">
        <v>53</v>
      </c>
      <c r="C32" s="8" t="s">
        <v>58</v>
      </c>
      <c r="D32" s="18"/>
      <c r="E32" s="48"/>
      <c r="F32" s="36"/>
      <c r="G32" s="37"/>
      <c r="H32" s="37"/>
      <c r="I32" s="37"/>
      <c r="J32" s="38"/>
    </row>
    <row r="33" spans="1:10" ht="15.75" thickBot="1" x14ac:dyDescent="0.3">
      <c r="A33" s="75"/>
      <c r="B33" s="16" t="s">
        <v>49</v>
      </c>
      <c r="C33" s="19" t="s">
        <v>55</v>
      </c>
      <c r="D33" s="32"/>
      <c r="E33" s="49"/>
      <c r="F33" s="39"/>
      <c r="G33" s="40"/>
      <c r="H33" s="40"/>
      <c r="I33" s="40"/>
      <c r="J33" s="41"/>
    </row>
    <row r="34" spans="1:10" x14ac:dyDescent="0.25">
      <c r="A34" s="73" t="s">
        <v>59</v>
      </c>
      <c r="B34" s="11" t="s">
        <v>14</v>
      </c>
      <c r="C34" s="45" t="s">
        <v>60</v>
      </c>
      <c r="D34" s="46"/>
      <c r="E34" s="47"/>
      <c r="F34" s="28"/>
      <c r="G34" s="29">
        <v>1</v>
      </c>
      <c r="H34" s="30">
        <f>F34*G34</f>
        <v>0</v>
      </c>
      <c r="I34" s="30">
        <f>J34-H34</f>
        <v>0</v>
      </c>
      <c r="J34" s="31">
        <f>H34*1.21</f>
        <v>0</v>
      </c>
    </row>
    <row r="35" spans="1:10" x14ac:dyDescent="0.25">
      <c r="A35" s="74"/>
      <c r="B35" s="7" t="s">
        <v>61</v>
      </c>
      <c r="C35" s="8" t="s">
        <v>62</v>
      </c>
      <c r="D35" s="18"/>
      <c r="E35" s="48"/>
      <c r="F35" s="36"/>
      <c r="G35" s="37"/>
      <c r="H35" s="37"/>
      <c r="I35" s="37"/>
      <c r="J35" s="38"/>
    </row>
    <row r="36" spans="1:10" ht="45" x14ac:dyDescent="0.25">
      <c r="A36" s="74"/>
      <c r="B36" s="7" t="s">
        <v>30</v>
      </c>
      <c r="C36" s="9" t="s">
        <v>63</v>
      </c>
      <c r="D36" s="18"/>
      <c r="E36" s="48"/>
      <c r="F36" s="42"/>
      <c r="G36" s="43"/>
      <c r="H36" s="43"/>
      <c r="I36" s="43"/>
      <c r="J36" s="44"/>
    </row>
    <row r="37" spans="1:10" x14ac:dyDescent="0.25">
      <c r="A37" s="74"/>
      <c r="B37" s="7" t="s">
        <v>36</v>
      </c>
      <c r="C37" s="9" t="s">
        <v>64</v>
      </c>
      <c r="D37" s="18"/>
      <c r="E37" s="48"/>
      <c r="F37" s="42"/>
      <c r="G37" s="43"/>
      <c r="H37" s="43"/>
      <c r="I37" s="43"/>
      <c r="J37" s="44"/>
    </row>
    <row r="38" spans="1:10" ht="15.75" thickBot="1" x14ac:dyDescent="0.3">
      <c r="A38" s="75"/>
      <c r="B38" s="16" t="s">
        <v>49</v>
      </c>
      <c r="C38" s="19" t="s">
        <v>55</v>
      </c>
      <c r="D38" s="32"/>
      <c r="E38" s="49"/>
      <c r="F38" s="39"/>
      <c r="G38" s="40"/>
      <c r="H38" s="40"/>
      <c r="I38" s="40"/>
      <c r="J38" s="41"/>
    </row>
    <row r="39" spans="1:10" ht="15.75" thickBot="1" x14ac:dyDescent="0.3">
      <c r="A39" s="2"/>
      <c r="B39" s="3"/>
      <c r="C39" s="3"/>
      <c r="D39" s="3"/>
      <c r="E39" s="3"/>
      <c r="F39" s="34" t="s">
        <v>74</v>
      </c>
      <c r="G39" s="35"/>
      <c r="H39" s="33">
        <f>SUM(H8:H34)</f>
        <v>0</v>
      </c>
      <c r="I39" s="79">
        <f>SUM(I8,I34)</f>
        <v>0</v>
      </c>
      <c r="J39" s="80">
        <f>SUM(J34,J31,J28,J8)</f>
        <v>0</v>
      </c>
    </row>
    <row r="40" spans="1:10" x14ac:dyDescent="0.25">
      <c r="A40" s="2"/>
      <c r="B40" s="3"/>
      <c r="C40" s="3"/>
      <c r="D40" s="3"/>
      <c r="E40" s="3"/>
      <c r="F40" s="4"/>
      <c r="H40" s="20"/>
      <c r="I40" s="20"/>
      <c r="J40" s="20"/>
    </row>
    <row r="41" spans="1:10" x14ac:dyDescent="0.25">
      <c r="A41" s="69" t="s">
        <v>65</v>
      </c>
      <c r="B41" s="69"/>
      <c r="C41" s="69"/>
      <c r="D41" s="24" t="s">
        <v>71</v>
      </c>
    </row>
    <row r="42" spans="1:10" x14ac:dyDescent="0.25">
      <c r="A42" s="65" t="s">
        <v>66</v>
      </c>
      <c r="B42" s="65"/>
      <c r="C42" s="65"/>
      <c r="D42" s="23"/>
    </row>
    <row r="43" spans="1:10" x14ac:dyDescent="0.25">
      <c r="A43" s="65" t="s">
        <v>72</v>
      </c>
      <c r="B43" s="65"/>
      <c r="C43" s="65"/>
      <c r="D43" s="23"/>
    </row>
    <row r="44" spans="1:10" x14ac:dyDescent="0.25">
      <c r="A44" s="70" t="s">
        <v>73</v>
      </c>
      <c r="B44" s="71"/>
      <c r="C44" s="72"/>
      <c r="D44" s="23"/>
    </row>
    <row r="45" spans="1:10" x14ac:dyDescent="0.25">
      <c r="A45" s="65" t="s">
        <v>67</v>
      </c>
      <c r="B45" s="65"/>
      <c r="C45" s="65"/>
      <c r="D45" s="23"/>
    </row>
  </sheetData>
  <mergeCells count="32">
    <mergeCell ref="A1:J1"/>
    <mergeCell ref="A3:J4"/>
    <mergeCell ref="A45:C45"/>
    <mergeCell ref="E28:E30"/>
    <mergeCell ref="A41:C41"/>
    <mergeCell ref="A42:C42"/>
    <mergeCell ref="A43:C43"/>
    <mergeCell ref="A44:C44"/>
    <mergeCell ref="E34:E38"/>
    <mergeCell ref="E31:E33"/>
    <mergeCell ref="A31:A33"/>
    <mergeCell ref="A34:A38"/>
    <mergeCell ref="G6:G7"/>
    <mergeCell ref="H6:H7"/>
    <mergeCell ref="A6:A7"/>
    <mergeCell ref="B6:C6"/>
    <mergeCell ref="D6:D7"/>
    <mergeCell ref="F6:F7"/>
    <mergeCell ref="I6:I7"/>
    <mergeCell ref="J6:J7"/>
    <mergeCell ref="A28:A30"/>
    <mergeCell ref="A8:A27"/>
    <mergeCell ref="F29:J30"/>
    <mergeCell ref="F39:G39"/>
    <mergeCell ref="F32:J33"/>
    <mergeCell ref="F35:J38"/>
    <mergeCell ref="F9:J27"/>
    <mergeCell ref="C8:D8"/>
    <mergeCell ref="C28:D28"/>
    <mergeCell ref="C31:D31"/>
    <mergeCell ref="C34:D34"/>
    <mergeCell ref="E8:E27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2549566361847879F36E2DAAF3AA5" ma:contentTypeVersion="16" ma:contentTypeDescription="Vytvoří nový dokument" ma:contentTypeScope="" ma:versionID="89a955fa9d3eb2af5fb77e0b0fc9840f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059ece2b41e229418c9edfa161456cd8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F785E-3DCD-4E30-A7E3-CA4C49648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9097C-2769-42BA-A899-53AC6BD044F2}">
  <ds:schemaRefs>
    <ds:schemaRef ds:uri="http://schemas.microsoft.com/office/2006/metadata/properties"/>
    <ds:schemaRef ds:uri="http://schemas.microsoft.com/office/infopath/2007/PartnerControls"/>
    <ds:schemaRef ds:uri="1d0f526e-060d-492f-a441-098cf5793e43"/>
    <ds:schemaRef ds:uri="332963da-aa35-4fc7-a542-4ec66d4fde29"/>
  </ds:schemaRefs>
</ds:datastoreItem>
</file>

<file path=customXml/itemProps3.xml><?xml version="1.0" encoding="utf-8"?>
<ds:datastoreItem xmlns:ds="http://schemas.openxmlformats.org/officeDocument/2006/customXml" ds:itemID="{6620B38E-02D3-43A9-BD4D-3A417FF43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Zdeněk Bartl</cp:lastModifiedBy>
  <cp:revision/>
  <dcterms:created xsi:type="dcterms:W3CDTF">2017-06-20T06:57:43Z</dcterms:created>
  <dcterms:modified xsi:type="dcterms:W3CDTF">2025-05-22T14:21:29Z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  <property fmtid="{D5CDD505-2E9C-101B-9397-08002B2CF9AE}" pid="3" name="MediaServiceImageTags">
    <vt:lpwstr/>
  </property>
</Properties>
</file>