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6-Audiovizuální technika\6032025 Dodávka videokonferenčního vybavení pro Arboretum\"/>
    </mc:Choice>
  </mc:AlternateContent>
  <xr:revisionPtr revIDLastSave="0" documentId="13_ncr:1_{ACD4A850-31C1-4AE7-9CC7-1ABB29ED4B1D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P" sheetId="2" r:id="rId1"/>
  </sheets>
  <definedNames>
    <definedName name="_FilterDatabase" localSheetId="0" hidden="1">TP!$H$7:$H$114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K44" i="2" s="1"/>
  <c r="J44" i="2" s="1"/>
  <c r="I103" i="2"/>
  <c r="K103" i="2" s="1"/>
  <c r="J103" i="2" s="1"/>
  <c r="I113" i="2"/>
  <c r="K113" i="2" s="1"/>
  <c r="J113" i="2" s="1"/>
  <c r="I59" i="2" l="1"/>
  <c r="K59" i="2" s="1"/>
  <c r="J59" i="2" s="1"/>
  <c r="I48" i="2"/>
  <c r="K48" i="2" s="1"/>
  <c r="J48" i="2" s="1"/>
  <c r="I28" i="2"/>
  <c r="K28" i="2" s="1"/>
  <c r="J28" i="2" s="1"/>
  <c r="I35" i="2" l="1"/>
  <c r="K35" i="2" s="1"/>
  <c r="J35" i="2" s="1"/>
  <c r="I8" i="2" l="1"/>
  <c r="K8" i="2" s="1"/>
  <c r="I54" i="2"/>
  <c r="K54" i="2" s="1"/>
  <c r="J54" i="2" s="1"/>
  <c r="I68" i="2"/>
  <c r="K68" i="2" s="1"/>
  <c r="J68" i="2" s="1"/>
  <c r="I77" i="2"/>
  <c r="K77" i="2" s="1"/>
  <c r="J77" i="2" s="1"/>
  <c r="I94" i="2"/>
  <c r="K94" i="2" s="1"/>
  <c r="J94" i="2" s="1"/>
  <c r="J8" i="2" l="1"/>
  <c r="J114" i="2" s="1"/>
  <c r="K114" i="2"/>
  <c r="I114" i="2"/>
</calcChain>
</file>

<file path=xl/sharedStrings.xml><?xml version="1.0" encoding="utf-8"?>
<sst xmlns="http://schemas.openxmlformats.org/spreadsheetml/2006/main" count="247" uniqueCount="207">
  <si>
    <t>NÁZEV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</si>
  <si>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</si>
  <si>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</si>
  <si>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</si>
  <si>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</si>
  <si>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</si>
  <si>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</si>
  <si>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</si>
  <si>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>Celkem Kč:</t>
  </si>
  <si>
    <t xml:space="preserve"> Cena v Kč bez DPH celkem</t>
  </si>
  <si>
    <t>Jednotková cena  Kč bez DPH</t>
  </si>
  <si>
    <t>Částka DPH v Kč</t>
  </si>
  <si>
    <t>Cena v Kč včetně DPH celkem</t>
  </si>
  <si>
    <t>ano</t>
  </si>
  <si>
    <t>VŠEOBECNÉ POŽADAVKY</t>
  </si>
  <si>
    <t>rozlišení</t>
  </si>
  <si>
    <t>porty</t>
  </si>
  <si>
    <t>hmotnost</t>
  </si>
  <si>
    <t xml:space="preserve">záruka </t>
  </si>
  <si>
    <t>min. 24 měsíců</t>
  </si>
  <si>
    <t>pozorovací úhly</t>
  </si>
  <si>
    <t>min. 178°/178°</t>
  </si>
  <si>
    <t>VESA uchycení</t>
  </si>
  <si>
    <t>jas</t>
  </si>
  <si>
    <t>min. 50 000 hodin</t>
  </si>
  <si>
    <t xml:space="preserve">Záruka </t>
  </si>
  <si>
    <t>max. 8 kg</t>
  </si>
  <si>
    <t xml:space="preserve">umístění </t>
  </si>
  <si>
    <t>záruka</t>
  </si>
  <si>
    <t>montáž a zapojení jednotlivých komponent, organizace kabeláže, zprovoznění a zaškolení obsluhy</t>
  </si>
  <si>
    <t>Ano</t>
  </si>
  <si>
    <t>Montáž a kabeláž</t>
  </si>
  <si>
    <t>Veškerá výše uvedená technika musí být vzájemně kompatibilní, zapojená a funkční.</t>
  </si>
  <si>
    <t xml:space="preserve">Notebook </t>
  </si>
  <si>
    <t>Dokovací stanice</t>
  </si>
  <si>
    <t xml:space="preserve">úhlopříčka obrazovky </t>
  </si>
  <si>
    <t>min. 86"</t>
  </si>
  <si>
    <t xml:space="preserve">min. 4K (3840x2160px) </t>
  </si>
  <si>
    <t xml:space="preserve">dotyková obrazovka </t>
  </si>
  <si>
    <t>ano, multi-touch, min. 40 dotykových vstupů pro windows, min. 20 dotykových vstupů pro Android, rozpoznávání dotyku hrotu pera, hrotu zvýrazňovače, prstu a dlaně</t>
  </si>
  <si>
    <t>doba odezvy</t>
  </si>
  <si>
    <t>max. 8 ms</t>
  </si>
  <si>
    <t>min. 450 nits</t>
  </si>
  <si>
    <t>vnitřní úložný prostor</t>
  </si>
  <si>
    <t>min. 128 GB</t>
  </si>
  <si>
    <t>RAM</t>
  </si>
  <si>
    <t>min. 8 GB</t>
  </si>
  <si>
    <t>vestavěné reproduktory</t>
  </si>
  <si>
    <t xml:space="preserve">ano, min 2x 15W + 20W (subwoofer) </t>
  </si>
  <si>
    <t>mikrofon</t>
  </si>
  <si>
    <t>ano, vestavené mikrofonní pole</t>
  </si>
  <si>
    <t>min. 4x HDMI-in (2.1 a vyšší), min. 1x HDMI-out, min. 1x VGA, min. 1x audio in, min. 1x audio out, min. 2x RJ45, min. 4x USB, min. 3x USB-C, min. 1x RS-232</t>
  </si>
  <si>
    <t>max. 65 kg</t>
  </si>
  <si>
    <t>příslušenství</t>
  </si>
  <si>
    <t>min. dálkový ovladač, 2x stylus</t>
  </si>
  <si>
    <t>konektivita</t>
  </si>
  <si>
    <t>připojení k PC kabelem USB nebo bezdrátově přes aplikaci</t>
  </si>
  <si>
    <t>softwarové vybavení</t>
  </si>
  <si>
    <t>OPS modul</t>
  </si>
  <si>
    <t>kompatibilita</t>
  </si>
  <si>
    <t>Windows 10 a vyšší, macOS 12 a vyšší</t>
  </si>
  <si>
    <t>životnost</t>
  </si>
  <si>
    <t>min. 36 měsíců v režimu on-site</t>
  </si>
  <si>
    <t>typ kamery</t>
  </si>
  <si>
    <t>PTZ</t>
  </si>
  <si>
    <t>velikost snímače</t>
  </si>
  <si>
    <t>min, 1/2,8"</t>
  </si>
  <si>
    <t>Objektiv</t>
  </si>
  <si>
    <t>integrovaný, elektronický, min. 12x optický zoom</t>
  </si>
  <si>
    <t>Rozlišení</t>
  </si>
  <si>
    <t>Konektory</t>
  </si>
  <si>
    <t>konektory - video výstup</t>
  </si>
  <si>
    <t>min. 1x HDMI, min. 1x 3G-SDI</t>
  </si>
  <si>
    <t xml:space="preserve">způsob instalace </t>
  </si>
  <si>
    <t>Samostatné (stolní) nebo zavěšené (závěsné)</t>
  </si>
  <si>
    <t>napájení</t>
  </si>
  <si>
    <t>DC 12 V IN nebo PoE+</t>
  </si>
  <si>
    <t>Interaktivní displej 86"</t>
  </si>
  <si>
    <t>Držák pro interaktivní panel, bez možnosti pohybu</t>
  </si>
  <si>
    <t>Kompatibilní s výše uvedeným displejem</t>
  </si>
  <si>
    <t>maximální velikost obrazovky</t>
  </si>
  <si>
    <t>Uchycení ke stěně včetně bezpečnostního zajišťovacího šroubu</t>
  </si>
  <si>
    <t xml:space="preserve">materiál </t>
  </si>
  <si>
    <t>ocel</t>
  </si>
  <si>
    <t>uchycení</t>
  </si>
  <si>
    <t>VESA, kompatibilní s výše uvedeným interaktivním displejem</t>
  </si>
  <si>
    <t>Nosnost</t>
  </si>
  <si>
    <t>min. 100 kg</t>
  </si>
  <si>
    <t>Držák pro PTZ kameru, umístěný nad displejem</t>
  </si>
  <si>
    <t>strop</t>
  </si>
  <si>
    <t>do podhledu nebo stropu</t>
  </si>
  <si>
    <t>kompatibilita s výše uvedenou PTZ kamerou</t>
  </si>
  <si>
    <t xml:space="preserve">nastavitelná vzdálenost kamery od stromu </t>
  </si>
  <si>
    <t>ano, min. rozsah 120 - 200 cm</t>
  </si>
  <si>
    <t>max. 2 kg</t>
  </si>
  <si>
    <t>horní hrana interaktivního displeje</t>
  </si>
  <si>
    <t>VESA, kompatibilní s víše uvedeným držákem a interaktivním displejem</t>
  </si>
  <si>
    <t>max. 1 kg</t>
  </si>
  <si>
    <t>Držák pro PTZ kameru, umístěný na stropě</t>
  </si>
  <si>
    <t>Set 2 aktivních reproduktorů, včetně držáků na stěnu</t>
  </si>
  <si>
    <t xml:space="preserve">RMS výkon </t>
  </si>
  <si>
    <t>min. 2x 30W</t>
  </si>
  <si>
    <t>Kmitočtový rozsah v pásmu 8 dB</t>
  </si>
  <si>
    <t>min. 53 Hz až 40 kHz</t>
  </si>
  <si>
    <t>Impedance</t>
  </si>
  <si>
    <t>min. 4 Ω</t>
  </si>
  <si>
    <t>citlivost</t>
  </si>
  <si>
    <t>min. 500 mV</t>
  </si>
  <si>
    <t>vnitřní objem reproduktoru</t>
  </si>
  <si>
    <t>min. 4 L</t>
  </si>
  <si>
    <t xml:space="preserve">dálkový ovladač </t>
  </si>
  <si>
    <t>hmotnost (oba reproduktory celkem)</t>
  </si>
  <si>
    <t>držáky montované na na zeď s možností náklonu (horizontálně i vertikálně)</t>
  </si>
  <si>
    <t>princip</t>
  </si>
  <si>
    <t>kondenzátorový</t>
  </si>
  <si>
    <t>typ mikrofonu</t>
  </si>
  <si>
    <t>konferenční</t>
  </si>
  <si>
    <t xml:space="preserve">charakteristika </t>
  </si>
  <si>
    <t>všesměrová</t>
  </si>
  <si>
    <t>frenkvence mikrofonu</t>
  </si>
  <si>
    <t>min. od 100 Hz do 6 700 Hz</t>
  </si>
  <si>
    <t>Bluetooth, kabel USB, bezdrátový USB dongle</t>
  </si>
  <si>
    <t xml:space="preserve">možnost stálého spárování těchto těchto dvou mikrofonů, bez nutnosti párování při každém zapnutí </t>
  </si>
  <si>
    <t>délka kabelu USB</t>
  </si>
  <si>
    <t>min. 1 m</t>
  </si>
  <si>
    <t>max. 700 g</t>
  </si>
  <si>
    <t xml:space="preserve">Bezdrátový adaptér - vysílač a přijímač HDMI signálu </t>
  </si>
  <si>
    <t>rozlišení přenášeného obrazu</t>
  </si>
  <si>
    <t>min. FHD (1920x1080 px)</t>
  </si>
  <si>
    <t>typ konektorů přijímač/vysílač</t>
  </si>
  <si>
    <t>samec HDMI min. verze 1.2</t>
  </si>
  <si>
    <t>přenos signálu</t>
  </si>
  <si>
    <t>5GHz Wi-Fi</t>
  </si>
  <si>
    <t>dosah signálu</t>
  </si>
  <si>
    <t>min. 35m</t>
  </si>
  <si>
    <t>anténa</t>
  </si>
  <si>
    <t>integrovaná</t>
  </si>
  <si>
    <t>funkce</t>
  </si>
  <si>
    <t>Plug and Play, možnost párování více vysílačů s jedním přijímačem, tlačitko pro odpojení a opětovné připojení</t>
  </si>
  <si>
    <t>Napájení vysílače a příjímače přes USB</t>
  </si>
  <si>
    <t>obsah balení</t>
  </si>
  <si>
    <t>min. 2x napájecí kabely, min. 1x propojovací HDMI kabel</t>
  </si>
  <si>
    <t>zakončení HDMI kabelu</t>
  </si>
  <si>
    <t>rovné</t>
  </si>
  <si>
    <t>min. 4K (3840c2160px) při 30 fps</t>
  </si>
  <si>
    <t>Připojení</t>
  </si>
  <si>
    <t>USB-C</t>
  </si>
  <si>
    <t>Grafické výstupy</t>
  </si>
  <si>
    <t>min. 2x HDMI, min. 1x HDMI</t>
  </si>
  <si>
    <t>USB</t>
  </si>
  <si>
    <t xml:space="preserve">min. 3x USB 3.0/3.1/3.2 (type - A) celkově min. 5x USB-A, min. 1x USB-C </t>
  </si>
  <si>
    <t>Ostatní</t>
  </si>
  <si>
    <t>RJ-45, slot pro bezpečnostní zámek, Combo Audio Jack</t>
  </si>
  <si>
    <t>Napájecí adaptér</t>
  </si>
  <si>
    <t>min. 90 W</t>
  </si>
  <si>
    <t>Výstupní výkon</t>
  </si>
  <si>
    <t>min. 65W</t>
  </si>
  <si>
    <t>dokovací stanice, adaptér, napájecí kabel</t>
  </si>
  <si>
    <t>max. 500 g</t>
  </si>
  <si>
    <t>Procesor</t>
  </si>
  <si>
    <t>Grafická karta</t>
  </si>
  <si>
    <t>integrovaná/dedikovaná</t>
  </si>
  <si>
    <t>Operační paměť</t>
  </si>
  <si>
    <t>min. 16 GB DDR5 SO-DIMM s podporou dvou kanálů,  min 1x volný slot min. DDR5, s možností rozšířit paměť až na 32 GB</t>
  </si>
  <si>
    <t>Displej</t>
  </si>
  <si>
    <t>SSD</t>
  </si>
  <si>
    <t>min. 1 TB</t>
  </si>
  <si>
    <t>min. 1x HDMI, USB-C</t>
  </si>
  <si>
    <t>Konektivita</t>
  </si>
  <si>
    <t>min. 2x USB 3.0/3.1/3.2 (type - A), min. 2x USB-C - Podpora DP (min. v1.4) a PD (min. v3.0), podpora dokování skrze USB-C, min. 1x kombinovaný konektor pro sluchátka / mikrofon (3,5 mm), možnost připojení až dvou externích displejů přes grafický výstup (např. přes HDMI, DP, ThunderBolt, USB-C DisplayPort Alt Mode atp., lze použít i jejich kombinaci), RJ-45</t>
  </si>
  <si>
    <t>Bluetooth</t>
  </si>
  <si>
    <t>min. 5.3 nebo vyšší</t>
  </si>
  <si>
    <t>Wi-Fi</t>
  </si>
  <si>
    <t>verze min. Wi-Fi 6E 11ax 2x2</t>
  </si>
  <si>
    <t>Operační systém</t>
  </si>
  <si>
    <t>operační systém Windows ve verzi, která má od společnosti Microsoft vyhlášenou podporu (nutné jako podkladová licence) a splňující platné podmínky programu Microsoft Campus Agreement pro vysoké školy v době podání nabídky</t>
  </si>
  <si>
    <t>Klávesnice</t>
  </si>
  <si>
    <t>Integrovaná česká se samostatnou numerickou částí, podsvícená</t>
  </si>
  <si>
    <t>Webkamera</t>
  </si>
  <si>
    <t>integrovaná, 1080p nebo vyšší, fyzický kryt</t>
  </si>
  <si>
    <t>Baterie</t>
  </si>
  <si>
    <t>Výkon min. 50 Wh,  Nabíjecí příkon min. 65W USB-C</t>
  </si>
  <si>
    <t>možnost nabíjet skrze USB-C (dokovatelný), Podpora DP (možnost připojení externího monitoru skrze USB-C), TPM min. 2.0, Windows 11 kompatibilní, Bezpečnostní slot (fyzický zámek)</t>
  </si>
  <si>
    <t>Materiál</t>
  </si>
  <si>
    <t>Kov / kombinace kov+plast</t>
  </si>
  <si>
    <t>Hmotnost</t>
  </si>
  <si>
    <t>max. 1,9 kg</t>
  </si>
  <si>
    <t xml:space="preserve">min. 1x LAN, min. 1x RS-422 (RJ-45), min. 1x USB-C, min. 1x RS-232 </t>
  </si>
  <si>
    <t>Bezdrátový ovladač pro PTZ kamery</t>
  </si>
  <si>
    <t>provozní dosah</t>
  </si>
  <si>
    <t>cca 10 m</t>
  </si>
  <si>
    <t>max. 100 g</t>
  </si>
  <si>
    <t>PTZ kamery</t>
  </si>
  <si>
    <t>kompatibilní s výše uvedenou kamerou</t>
  </si>
  <si>
    <t>POŽADOVANÉ PARAMETRY</t>
  </si>
  <si>
    <t>Konferenční mikrofon</t>
  </si>
  <si>
    <t>Videokonferenční vybavení zasedací místnosti Botanické zahrady a arboreta</t>
  </si>
  <si>
    <t>Dodavatel musí vyplnit všechna žlutě podbarvená pole. Dodavatel uvede nabídkovou cenu za všechny součásti dodávky, vyplní parametry u všech položek, buď přesný parametr nebo ANO u parametru s nevyjádřitelnou hodnotou a v části "Společné požadavky", a uvede komerční názvy součástí dodávky. Nesplnění kteréhokoliv parametru v technické specifikaci povedek vyloučení účastníka z dílčí zakázky.</t>
  </si>
  <si>
    <t>Android 14 nebo novější, nástroje pro přípravu interaktivních cvičení, lokalizované pro CZ
nativní integrace s uložišti OneDrive a Google disk, možnost připojení studentů pomocí QR kodu, kodu nebo odkazu - možnost zobrazit obsah z displeje na vlastním zařízení (NTB, tablet) a také možnost ovládat displej z vlastního zařízení</t>
  </si>
  <si>
    <t xml:space="preserve">PassMark - CPU Mark min. 18 000 (údaj platný ke dni konce lhůty pro podání nabídek), min. 6 fyzických jader CPU,  frekvence CPU min. 3,3 GHz, Core Boost Frekvence min. 4,5 GHz, cache CPU min. 16 MB, Automatické přetaktování, HyperThreading, Podpora Virtualizace                            </t>
  </si>
  <si>
    <t>ANO/NE</t>
  </si>
  <si>
    <t>Dodavatel provede v souvislosti s dodávkou následnou ekologickou likvidaci veškerého obalového materiálu, odběr obalového materiálu bude proveden bezprostředně po dodání zboží, popř. po vzájemné dohodě jindy.</t>
  </si>
  <si>
    <t>Zachování totožné (nebo lepší) hardwarové konfigurace v rámci záručních oprav.</t>
  </si>
  <si>
    <t>Ke všem zařízením budou dodány napájecí kabely (vyžaduje-li to povaha zařízení).</t>
  </si>
  <si>
    <t>Veškerá výše uvedená technika musí být vzájemně kompatibilní a barevně sladěná s ohledem na reprezentativní účel (barvy např. černá, bílá, šedá, stříbrná apod.).</t>
  </si>
  <si>
    <t xml:space="preserve">úhlopříčka min. 15,6'' max. 16,1", IPS/VA, 16:10, Antireflexivní, svítivost min. 300 nits, frekvence min. 60 Hz, Rozlišení min. 1920 × 1080 px                                                                                           </t>
  </si>
  <si>
    <t>montáž a zapojení jednotlivých komponent, organizace kabeláže, zalištování, zprovoznění a zaškolení obsluhy v počtu alespoň 2 osob a délce alespoň 1 hodiy.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</si>
</sst>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rgb="FF000000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top"/>
    </xf>
    <xf numFmtId="0" fontId="0" fillId="2" borderId="1" xfId="0" applyFill="1" applyBorder="1" applyAlignment="1">
      <alignment vertical="center" wrapText="1"/>
    </xf>
    <xf numFmtId="165" fontId="1" fillId="0" borderId="0" xfId="0" applyNumberFormat="1" applyFont="1"/>
    <xf numFmtId="0" fontId="0" fillId="3" borderId="9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0" fontId="0" fillId="3" borderId="14" xfId="0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0" fontId="0" fillId="0" borderId="21" xfId="0" applyBorder="1"/>
    <xf numFmtId="0" fontId="5" fillId="2" borderId="3" xfId="0" applyFont="1" applyFill="1" applyBorder="1" applyAlignment="1">
      <alignment wrapText="1"/>
    </xf>
    <xf numFmtId="0" fontId="5" fillId="0" borderId="22" xfId="0" applyFont="1" applyBorder="1" applyAlignment="1">
      <alignment vertical="center"/>
    </xf>
    <xf numFmtId="164" fontId="0" fillId="3" borderId="24" xfId="0" applyNumberFormat="1" applyFill="1" applyBorder="1" applyProtection="1">
      <protection locked="0"/>
    </xf>
    <xf numFmtId="0" fontId="0" fillId="7" borderId="18" xfId="0" applyFill="1" applyBorder="1" applyAlignment="1">
      <alignment horizontal="center"/>
    </xf>
    <xf numFmtId="164" fontId="0" fillId="7" borderId="18" xfId="0" applyNumberFormat="1" applyFill="1" applyBorder="1"/>
    <xf numFmtId="164" fontId="0" fillId="7" borderId="19" xfId="0" applyNumberFormat="1" applyFill="1" applyBorder="1"/>
    <xf numFmtId="0" fontId="0" fillId="0" borderId="0" xfId="0" applyAlignment="1">
      <alignment wrapText="1"/>
    </xf>
    <xf numFmtId="0" fontId="5" fillId="0" borderId="28" xfId="0" applyFont="1" applyBorder="1" applyAlignment="1">
      <alignment vertical="center"/>
    </xf>
    <xf numFmtId="0" fontId="0" fillId="2" borderId="29" xfId="0" applyFill="1" applyBorder="1" applyAlignment="1">
      <alignment wrapText="1"/>
    </xf>
    <xf numFmtId="0" fontId="0" fillId="3" borderId="30" xfId="0" applyFill="1" applyBorder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164" fontId="0" fillId="0" borderId="0" xfId="0" applyNumberFormat="1"/>
    <xf numFmtId="0" fontId="5" fillId="2" borderId="1" xfId="0" applyFont="1" applyFill="1" applyBorder="1" applyAlignment="1">
      <alignment wrapText="1"/>
    </xf>
    <xf numFmtId="0" fontId="5" fillId="2" borderId="29" xfId="0" applyFont="1" applyFill="1" applyBorder="1" applyAlignment="1">
      <alignment wrapText="1"/>
    </xf>
    <xf numFmtId="0" fontId="7" fillId="10" borderId="0" xfId="0" applyFont="1" applyFill="1" applyAlignment="1">
      <alignment horizontal="justify" vertical="top" wrapText="1"/>
    </xf>
    <xf numFmtId="0" fontId="0" fillId="2" borderId="33" xfId="0" applyFill="1" applyBorder="1" applyAlignment="1">
      <alignment wrapText="1"/>
    </xf>
    <xf numFmtId="0" fontId="0" fillId="3" borderId="13" xfId="0" applyFill="1" applyBorder="1" applyAlignment="1" applyProtection="1">
      <alignment wrapText="1"/>
      <protection locked="0"/>
    </xf>
    <xf numFmtId="0" fontId="0" fillId="0" borderId="28" xfId="0" applyBorder="1" applyAlignment="1">
      <alignment wrapText="1"/>
    </xf>
    <xf numFmtId="164" fontId="0" fillId="3" borderId="37" xfId="0" applyNumberFormat="1" applyFill="1" applyBorder="1" applyProtection="1"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6" fillId="3" borderId="9" xfId="0" applyFont="1" applyFill="1" applyBorder="1" applyAlignment="1">
      <alignment horizontal="left" wrapText="1"/>
    </xf>
    <xf numFmtId="0" fontId="0" fillId="0" borderId="5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0" fillId="0" borderId="21" xfId="0" applyBorder="1" applyAlignment="1">
      <alignment wrapText="1"/>
    </xf>
    <xf numFmtId="0" fontId="0" fillId="7" borderId="41" xfId="0" applyFill="1" applyBorder="1" applyAlignment="1">
      <alignment horizontal="center"/>
    </xf>
    <xf numFmtId="164" fontId="0" fillId="7" borderId="41" xfId="0" applyNumberFormat="1" applyFill="1" applyBorder="1"/>
    <xf numFmtId="164" fontId="0" fillId="7" borderId="42" xfId="0" applyNumberFormat="1" applyFill="1" applyBorder="1"/>
    <xf numFmtId="0" fontId="0" fillId="0" borderId="0" xfId="0" applyBorder="1"/>
    <xf numFmtId="164" fontId="0" fillId="3" borderId="44" xfId="0" applyNumberFormat="1" applyFill="1" applyBorder="1" applyProtection="1">
      <protection locked="0"/>
    </xf>
    <xf numFmtId="0" fontId="9" fillId="10" borderId="5" xfId="0" applyFont="1" applyFill="1" applyBorder="1" applyAlignment="1">
      <alignment vertical="center"/>
    </xf>
    <xf numFmtId="0" fontId="9" fillId="12" borderId="1" xfId="0" applyFont="1" applyFill="1" applyBorder="1" applyAlignment="1">
      <alignment horizontal="left" vertical="top" wrapText="1"/>
    </xf>
    <xf numFmtId="0" fontId="5" fillId="12" borderId="45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center" wrapText="1"/>
    </xf>
    <xf numFmtId="0" fontId="5" fillId="10" borderId="5" xfId="0" applyFont="1" applyFill="1" applyBorder="1" applyAlignment="1">
      <alignment vertical="center"/>
    </xf>
    <xf numFmtId="0" fontId="9" fillId="10" borderId="5" xfId="0" applyFont="1" applyFill="1" applyBorder="1" applyAlignment="1">
      <alignment horizontal="left" vertical="center"/>
    </xf>
    <xf numFmtId="0" fontId="9" fillId="10" borderId="1" xfId="0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horizontal="left" vertical="center"/>
    </xf>
    <xf numFmtId="165" fontId="1" fillId="0" borderId="29" xfId="0" applyNumberFormat="1" applyFont="1" applyBorder="1"/>
    <xf numFmtId="165" fontId="1" fillId="0" borderId="30" xfId="0" applyNumberFormat="1" applyFont="1" applyBorder="1"/>
    <xf numFmtId="0" fontId="1" fillId="4" borderId="2" xfId="0" applyFont="1" applyFill="1" applyBorder="1" applyAlignment="1">
      <alignment horizontal="center" vertical="top"/>
    </xf>
    <xf numFmtId="0" fontId="0" fillId="0" borderId="22" xfId="0" applyBorder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0" fillId="3" borderId="9" xfId="0" applyFill="1" applyBorder="1" applyAlignment="1" applyProtection="1">
      <alignment horizont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wrapText="1"/>
      <protection locked="0"/>
    </xf>
    <xf numFmtId="0" fontId="1" fillId="4" borderId="49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 vertical="top"/>
    </xf>
    <xf numFmtId="0" fontId="1" fillId="5" borderId="45" xfId="0" applyFont="1" applyFill="1" applyBorder="1" applyAlignment="1">
      <alignment horizontal="center" vertical="top"/>
    </xf>
    <xf numFmtId="164" fontId="0" fillId="3" borderId="23" xfId="0" applyNumberFormat="1" applyFill="1" applyBorder="1" applyProtection="1">
      <protection locked="0"/>
    </xf>
    <xf numFmtId="0" fontId="0" fillId="7" borderId="45" xfId="0" applyFill="1" applyBorder="1" applyAlignment="1">
      <alignment horizontal="center"/>
    </xf>
    <xf numFmtId="164" fontId="0" fillId="7" borderId="45" xfId="0" applyNumberFormat="1" applyFill="1" applyBorder="1"/>
    <xf numFmtId="164" fontId="0" fillId="7" borderId="54" xfId="0" applyNumberFormat="1" applyFill="1" applyBorder="1"/>
    <xf numFmtId="0" fontId="8" fillId="11" borderId="53" xfId="0" applyFont="1" applyFill="1" applyBorder="1" applyAlignment="1">
      <alignment horizontal="center" vertical="center" wrapText="1"/>
    </xf>
    <xf numFmtId="0" fontId="0" fillId="3" borderId="53" xfId="0" applyFill="1" applyBorder="1" applyAlignment="1" applyProtection="1">
      <alignment horizontal="center" vertical="top" wrapText="1"/>
      <protection locked="0"/>
    </xf>
    <xf numFmtId="0" fontId="0" fillId="0" borderId="56" xfId="0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0" fillId="3" borderId="54" xfId="0" applyFill="1" applyBorder="1" applyAlignment="1" applyProtection="1">
      <alignment wrapText="1"/>
      <protection locked="0"/>
    </xf>
    <xf numFmtId="0" fontId="0" fillId="0" borderId="23" xfId="0" applyBorder="1"/>
    <xf numFmtId="0" fontId="5" fillId="2" borderId="45" xfId="0" applyFont="1" applyFill="1" applyBorder="1" applyAlignment="1">
      <alignment wrapText="1"/>
    </xf>
    <xf numFmtId="0" fontId="0" fillId="0" borderId="23" xfId="0" applyFont="1" applyBorder="1"/>
    <xf numFmtId="0" fontId="5" fillId="2" borderId="32" xfId="0" applyFont="1" applyFill="1" applyBorder="1" applyAlignment="1">
      <alignment horizontal="left" wrapText="1"/>
    </xf>
    <xf numFmtId="0" fontId="5" fillId="10" borderId="56" xfId="0" applyFont="1" applyFill="1" applyBorder="1" applyAlignment="1">
      <alignment vertical="center"/>
    </xf>
    <xf numFmtId="0" fontId="6" fillId="3" borderId="45" xfId="0" applyFont="1" applyFill="1" applyBorder="1" applyAlignment="1">
      <alignment horizontal="left" wrapText="1"/>
    </xf>
    <xf numFmtId="0" fontId="0" fillId="3" borderId="33" xfId="0" applyFill="1" applyBorder="1" applyAlignment="1" applyProtection="1">
      <alignment wrapText="1"/>
      <protection locked="0"/>
    </xf>
    <xf numFmtId="0" fontId="9" fillId="10" borderId="56" xfId="0" applyFont="1" applyFill="1" applyBorder="1" applyAlignment="1">
      <alignment vertical="center"/>
    </xf>
    <xf numFmtId="0" fontId="9" fillId="12" borderId="45" xfId="0" applyFont="1" applyFill="1" applyBorder="1" applyAlignment="1">
      <alignment horizontal="left" vertical="top" wrapText="1"/>
    </xf>
    <xf numFmtId="0" fontId="6" fillId="3" borderId="54" xfId="0" applyFont="1" applyFill="1" applyBorder="1" applyAlignment="1">
      <alignment horizontal="left" wrapText="1"/>
    </xf>
    <xf numFmtId="0" fontId="0" fillId="0" borderId="45" xfId="0" applyBorder="1" applyAlignment="1">
      <alignment vertical="center" wrapText="1"/>
    </xf>
    <xf numFmtId="0" fontId="0" fillId="2" borderId="45" xfId="0" applyFill="1" applyBorder="1" applyAlignment="1">
      <alignment wrapText="1"/>
    </xf>
    <xf numFmtId="0" fontId="5" fillId="2" borderId="18" xfId="0" applyFont="1" applyFill="1" applyBorder="1" applyAlignment="1">
      <alignment wrapText="1"/>
    </xf>
    <xf numFmtId="0" fontId="0" fillId="3" borderId="49" xfId="0" applyFill="1" applyBorder="1" applyAlignment="1" applyProtection="1">
      <alignment wrapText="1"/>
      <protection locked="0"/>
    </xf>
    <xf numFmtId="0" fontId="0" fillId="0" borderId="0" xfId="0" applyAlignment="1">
      <alignment horizontal="left" vertical="top" wrapText="1"/>
    </xf>
    <xf numFmtId="0" fontId="0" fillId="2" borderId="52" xfId="0" applyFill="1" applyBorder="1" applyAlignment="1">
      <alignment horizontal="left" vertical="top" wrapText="1"/>
    </xf>
    <xf numFmtId="0" fontId="0" fillId="2" borderId="51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center" vertical="top"/>
    </xf>
    <xf numFmtId="0" fontId="1" fillId="4" borderId="55" xfId="0" applyFont="1" applyFill="1" applyBorder="1" applyAlignment="1">
      <alignment horizontal="center" vertical="top"/>
    </xf>
    <xf numFmtId="0" fontId="1" fillId="4" borderId="45" xfId="0" applyFont="1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1" fillId="5" borderId="41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8" fillId="11" borderId="34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/>
    </xf>
    <xf numFmtId="164" fontId="0" fillId="9" borderId="25" xfId="0" applyNumberFormat="1" applyFill="1" applyBorder="1" applyAlignment="1" applyProtection="1">
      <alignment horizontal="center"/>
      <protection locked="0"/>
    </xf>
    <xf numFmtId="164" fontId="0" fillId="9" borderId="34" xfId="0" applyNumberFormat="1" applyFill="1" applyBorder="1" applyAlignment="1" applyProtection="1">
      <alignment horizontal="center"/>
      <protection locked="0"/>
    </xf>
    <xf numFmtId="164" fontId="0" fillId="9" borderId="0" xfId="0" applyNumberFormat="1" applyFill="1" applyBorder="1" applyAlignment="1" applyProtection="1">
      <alignment horizontal="center"/>
      <protection locked="0"/>
    </xf>
    <xf numFmtId="164" fontId="0" fillId="9" borderId="7" xfId="0" applyNumberFormat="1" applyFill="1" applyBorder="1" applyAlignment="1" applyProtection="1">
      <alignment horizontal="center"/>
      <protection locked="0"/>
    </xf>
    <xf numFmtId="164" fontId="0" fillId="9" borderId="35" xfId="0" applyNumberFormat="1" applyFill="1" applyBorder="1" applyAlignment="1" applyProtection="1">
      <alignment horizontal="center"/>
      <protection locked="0"/>
    </xf>
    <xf numFmtId="164" fontId="0" fillId="9" borderId="36" xfId="0" applyNumberFormat="1" applyFill="1" applyBorder="1" applyAlignment="1" applyProtection="1">
      <alignment horizontal="center"/>
      <protection locked="0"/>
    </xf>
    <xf numFmtId="0" fontId="8" fillId="11" borderId="15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0" fontId="8" fillId="11" borderId="27" xfId="0" applyFont="1" applyFill="1" applyBorder="1" applyAlignment="1">
      <alignment horizontal="center" vertical="center" wrapText="1"/>
    </xf>
    <xf numFmtId="0" fontId="8" fillId="11" borderId="26" xfId="0" applyFont="1" applyFill="1" applyBorder="1" applyAlignment="1">
      <alignment horizontal="center" vertical="center" wrapText="1"/>
    </xf>
    <xf numFmtId="0" fontId="8" fillId="11" borderId="46" xfId="0" applyFont="1" applyFill="1" applyBorder="1" applyAlignment="1">
      <alignment horizontal="center" vertical="center" wrapText="1"/>
    </xf>
    <xf numFmtId="0" fontId="0" fillId="3" borderId="15" xfId="0" applyFill="1" applyBorder="1" applyAlignment="1" applyProtection="1">
      <alignment horizontal="left" vertical="top" wrapText="1"/>
      <protection locked="0"/>
    </xf>
    <xf numFmtId="0" fontId="0" fillId="3" borderId="16" xfId="0" applyFill="1" applyBorder="1" applyAlignment="1" applyProtection="1">
      <alignment horizontal="left" vertical="top" wrapText="1"/>
      <protection locked="0"/>
    </xf>
    <xf numFmtId="0" fontId="0" fillId="3" borderId="31" xfId="0" applyFill="1" applyBorder="1" applyAlignment="1" applyProtection="1">
      <alignment horizontal="left" vertical="top" wrapText="1"/>
      <protection locked="0"/>
    </xf>
    <xf numFmtId="0" fontId="0" fillId="3" borderId="34" xfId="0" applyFill="1" applyBorder="1" applyAlignment="1" applyProtection="1">
      <alignment horizontal="left" vertical="top" wrapText="1"/>
      <protection locked="0"/>
    </xf>
    <xf numFmtId="0" fontId="0" fillId="3" borderId="7" xfId="0" applyFill="1" applyBorder="1" applyAlignment="1" applyProtection="1">
      <alignment horizontal="left" vertical="top" wrapText="1"/>
      <protection locked="0"/>
    </xf>
    <xf numFmtId="0" fontId="0" fillId="3" borderId="36" xfId="0" applyFill="1" applyBorder="1" applyAlignment="1" applyProtection="1">
      <alignment horizontal="left" vertical="top" wrapText="1"/>
      <protection locked="0"/>
    </xf>
    <xf numFmtId="0" fontId="2" fillId="11" borderId="15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11" borderId="31" xfId="0" applyFont="1" applyFill="1" applyBorder="1" applyAlignment="1">
      <alignment horizontal="center" vertical="center" wrapText="1"/>
    </xf>
    <xf numFmtId="0" fontId="2" fillId="11" borderId="34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0" fillId="3" borderId="15" xfId="0" applyFill="1" applyBorder="1" applyAlignment="1" applyProtection="1">
      <alignment horizontal="center" vertical="top" wrapText="1"/>
      <protection locked="0"/>
    </xf>
    <xf numFmtId="0" fontId="0" fillId="3" borderId="16" xfId="0" applyFill="1" applyBorder="1" applyAlignment="1" applyProtection="1">
      <alignment horizontal="center" vertical="top" wrapText="1"/>
      <protection locked="0"/>
    </xf>
    <xf numFmtId="0" fontId="0" fillId="3" borderId="31" xfId="0" applyFill="1" applyBorder="1" applyAlignment="1" applyProtection="1">
      <alignment horizontal="center" vertical="top" wrapText="1"/>
      <protection locked="0"/>
    </xf>
    <xf numFmtId="0" fontId="1" fillId="4" borderId="4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11" borderId="25" xfId="0" applyFont="1" applyFill="1" applyBorder="1" applyAlignment="1">
      <alignment horizontal="center" vertical="center" wrapText="1"/>
    </xf>
    <xf numFmtId="0" fontId="8" fillId="11" borderId="0" xfId="0" applyFont="1" applyFill="1" applyBorder="1" applyAlignment="1">
      <alignment horizontal="center" vertical="center" wrapText="1"/>
    </xf>
    <xf numFmtId="164" fontId="0" fillId="9" borderId="27" xfId="0" applyNumberFormat="1" applyFill="1" applyBorder="1" applyAlignment="1" applyProtection="1">
      <alignment horizontal="center"/>
      <protection locked="0"/>
    </xf>
    <xf numFmtId="164" fontId="0" fillId="9" borderId="26" xfId="0" applyNumberFormat="1" applyFill="1" applyBorder="1" applyAlignment="1" applyProtection="1">
      <alignment horizontal="center"/>
      <protection locked="0"/>
    </xf>
    <xf numFmtId="164" fontId="0" fillId="9" borderId="46" xfId="0" applyNumberFormat="1" applyFill="1" applyBorder="1" applyAlignment="1" applyProtection="1">
      <alignment horizontal="center"/>
      <protection locked="0"/>
    </xf>
    <xf numFmtId="0" fontId="1" fillId="5" borderId="4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4" borderId="47" xfId="0" applyFont="1" applyFill="1" applyBorder="1" applyAlignment="1">
      <alignment horizontal="center"/>
    </xf>
    <xf numFmtId="0" fontId="1" fillId="4" borderId="48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31" xfId="0" applyFont="1" applyFill="1" applyBorder="1" applyAlignment="1">
      <alignment horizontal="center" vertical="top" wrapText="1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3" fillId="0" borderId="47" xfId="0" applyFont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top" wrapText="1"/>
    </xf>
    <xf numFmtId="3" fontId="0" fillId="8" borderId="50" xfId="0" applyNumberFormat="1" applyFill="1" applyBorder="1" applyAlignment="1" applyProtection="1">
      <alignment horizontal="center"/>
      <protection locked="0"/>
    </xf>
    <xf numFmtId="3" fontId="0" fillId="8" borderId="39" xfId="0" applyNumberFormat="1" applyFill="1" applyBorder="1" applyAlignment="1" applyProtection="1">
      <alignment horizontal="center"/>
      <protection locked="0"/>
    </xf>
    <xf numFmtId="3" fontId="0" fillId="8" borderId="43" xfId="0" applyNumberFormat="1" applyFill="1" applyBorder="1" applyAlignment="1" applyProtection="1">
      <alignment horizontal="center"/>
      <protection locked="0"/>
    </xf>
    <xf numFmtId="3" fontId="0" fillId="8" borderId="26" xfId="0" applyNumberFormat="1" applyFill="1" applyBorder="1" applyAlignment="1" applyProtection="1">
      <alignment horizontal="center"/>
      <protection locked="0"/>
    </xf>
    <xf numFmtId="3" fontId="0" fillId="8" borderId="0" xfId="0" applyNumberFormat="1" applyFill="1" applyBorder="1" applyAlignment="1" applyProtection="1">
      <alignment horizontal="center"/>
      <protection locked="0"/>
    </xf>
    <xf numFmtId="3" fontId="0" fillId="8" borderId="7" xfId="0" applyNumberFormat="1" applyFill="1" applyBorder="1" applyAlignment="1" applyProtection="1">
      <alignment horizontal="center"/>
      <protection locked="0"/>
    </xf>
    <xf numFmtId="3" fontId="0" fillId="8" borderId="46" xfId="0" applyNumberFormat="1" applyFill="1" applyBorder="1" applyAlignment="1" applyProtection="1">
      <alignment horizontal="center"/>
      <protection locked="0"/>
    </xf>
    <xf numFmtId="3" fontId="0" fillId="8" borderId="35" xfId="0" applyNumberFormat="1" applyFill="1" applyBorder="1" applyAlignment="1" applyProtection="1">
      <alignment horizontal="center"/>
      <protection locked="0"/>
    </xf>
    <xf numFmtId="3" fontId="0" fillId="8" borderId="36" xfId="0" applyNumberFormat="1" applyFill="1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horizontal="center" vertical="top" wrapText="1"/>
      <protection locked="0"/>
    </xf>
    <xf numFmtId="0" fontId="0" fillId="3" borderId="7" xfId="0" applyFill="1" applyBorder="1" applyAlignment="1" applyProtection="1">
      <alignment horizontal="center" vertical="top" wrapText="1"/>
      <protection locked="0"/>
    </xf>
    <xf numFmtId="0" fontId="0" fillId="3" borderId="36" xfId="0" applyFill="1" applyBorder="1" applyAlignment="1" applyProtection="1">
      <alignment horizontal="center" vertical="top" wrapText="1"/>
      <protection locked="0"/>
    </xf>
    <xf numFmtId="0" fontId="0" fillId="3" borderId="27" xfId="0" applyFill="1" applyBorder="1" applyAlignment="1" applyProtection="1">
      <alignment horizontal="center" vertical="top" wrapText="1"/>
      <protection locked="0"/>
    </xf>
    <xf numFmtId="0" fontId="0" fillId="3" borderId="26" xfId="0" applyFill="1" applyBorder="1" applyAlignment="1" applyProtection="1">
      <alignment horizontal="center" vertical="top" wrapText="1"/>
      <protection locked="0"/>
    </xf>
    <xf numFmtId="0" fontId="0" fillId="3" borderId="46" xfId="0" applyFill="1" applyBorder="1" applyAlignment="1" applyProtection="1">
      <alignment horizontal="center" vertical="top" wrapText="1"/>
      <protection locked="0"/>
    </xf>
    <xf numFmtId="164" fontId="0" fillId="8" borderId="27" xfId="0" applyNumberFormat="1" applyFill="1" applyBorder="1" applyAlignment="1" applyProtection="1">
      <alignment horizontal="center"/>
      <protection locked="0"/>
    </xf>
    <xf numFmtId="164" fontId="0" fillId="8" borderId="25" xfId="0" applyNumberFormat="1" applyFill="1" applyBorder="1" applyAlignment="1" applyProtection="1">
      <alignment horizontal="center"/>
      <protection locked="0"/>
    </xf>
    <xf numFmtId="164" fontId="0" fillId="8" borderId="34" xfId="0" applyNumberFormat="1" applyFill="1" applyBorder="1" applyAlignment="1" applyProtection="1">
      <alignment horizontal="center"/>
      <protection locked="0"/>
    </xf>
    <xf numFmtId="164" fontId="0" fillId="8" borderId="26" xfId="0" applyNumberFormat="1" applyFill="1" applyBorder="1" applyAlignment="1" applyProtection="1">
      <alignment horizontal="center"/>
      <protection locked="0"/>
    </xf>
    <xf numFmtId="164" fontId="0" fillId="8" borderId="0" xfId="0" applyNumberFormat="1" applyFill="1" applyBorder="1" applyAlignment="1" applyProtection="1">
      <alignment horizontal="center"/>
      <protection locked="0"/>
    </xf>
    <xf numFmtId="164" fontId="0" fillId="8" borderId="7" xfId="0" applyNumberFormat="1" applyFill="1" applyBorder="1" applyAlignment="1" applyProtection="1">
      <alignment horizontal="center"/>
      <protection locked="0"/>
    </xf>
    <xf numFmtId="164" fontId="0" fillId="8" borderId="46" xfId="0" applyNumberFormat="1" applyFill="1" applyBorder="1" applyAlignment="1" applyProtection="1">
      <alignment horizontal="center"/>
      <protection locked="0"/>
    </xf>
    <xf numFmtId="164" fontId="0" fillId="8" borderId="35" xfId="0" applyNumberFormat="1" applyFill="1" applyBorder="1" applyAlignment="1" applyProtection="1">
      <alignment horizontal="center"/>
      <protection locked="0"/>
    </xf>
    <xf numFmtId="164" fontId="0" fillId="8" borderId="36" xfId="0" applyNumberFormat="1" applyFill="1" applyBorder="1" applyAlignment="1" applyProtection="1">
      <alignment horizontal="center"/>
      <protection locked="0"/>
    </xf>
    <xf numFmtId="0" fontId="0" fillId="0" borderId="24" xfId="0" applyFill="1" applyBorder="1" applyAlignment="1">
      <alignment wrapText="1"/>
    </xf>
    <xf numFmtId="0" fontId="1" fillId="2" borderId="28" xfId="0" applyFont="1" applyFill="1" applyBorder="1" applyAlignment="1">
      <alignment horizontal="right"/>
    </xf>
    <xf numFmtId="0" fontId="0" fillId="2" borderId="35" xfId="0" applyFill="1" applyBorder="1"/>
    <xf numFmtId="165" fontId="1" fillId="2" borderId="40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7"/>
  <sheetViews>
    <sheetView showGridLines="0" tabSelected="1" zoomScale="70" zoomScaleNormal="70" zoomScaleSheetLayoutView="85" zoomScalePageLayoutView="55" workbookViewId="0">
      <selection activeCell="D96" sqref="D96"/>
    </sheetView>
  </sheetViews>
  <sheetFormatPr defaultColWidth="8.85546875" defaultRowHeight="15" x14ac:dyDescent="0.25"/>
  <cols>
    <col min="1" max="1" width="21.7109375" customWidth="1"/>
    <col min="2" max="2" width="32.5703125" customWidth="1"/>
    <col min="3" max="3" width="55.5703125" customWidth="1"/>
    <col min="4" max="4" width="76.28515625" customWidth="1"/>
    <col min="5" max="5" width="80.7109375" customWidth="1"/>
    <col min="6" max="6" width="23.85546875" bestFit="1" customWidth="1"/>
    <col min="7" max="7" width="15.7109375" customWidth="1"/>
    <col min="8" max="8" width="5.140625" bestFit="1" customWidth="1"/>
    <col min="9" max="9" width="13.42578125" customWidth="1"/>
    <col min="10" max="11" width="15.7109375" customWidth="1"/>
    <col min="13" max="13" width="19" customWidth="1"/>
    <col min="14" max="14" width="12.5703125" bestFit="1" customWidth="1"/>
  </cols>
  <sheetData>
    <row r="1" spans="1:14" ht="19.5" thickBot="1" x14ac:dyDescent="0.35">
      <c r="A1" s="159" t="s">
        <v>7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4" ht="15.75" thickBot="1" x14ac:dyDescent="0.3">
      <c r="A2" s="1"/>
      <c r="B2" s="1"/>
    </row>
    <row r="3" spans="1:14" ht="35.1" customHeight="1" thickBot="1" x14ac:dyDescent="0.3">
      <c r="A3" s="162" t="s">
        <v>197</v>
      </c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4" x14ac:dyDescent="0.25">
      <c r="A4" s="1"/>
      <c r="B4" s="1"/>
    </row>
    <row r="5" spans="1:14" ht="15.75" thickBot="1" x14ac:dyDescent="0.3">
      <c r="A5" s="2"/>
      <c r="B5" s="2"/>
      <c r="C5" s="3"/>
      <c r="D5" s="3"/>
      <c r="E5" s="3"/>
      <c r="F5" s="3"/>
      <c r="G5" s="4"/>
      <c r="I5" s="5"/>
    </row>
    <row r="6" spans="1:14" ht="15" customHeight="1" x14ac:dyDescent="0.25">
      <c r="A6" s="106" t="s">
        <v>0</v>
      </c>
      <c r="B6" s="71"/>
      <c r="C6" s="108" t="s">
        <v>194</v>
      </c>
      <c r="D6" s="109"/>
      <c r="E6" s="110" t="s">
        <v>1</v>
      </c>
      <c r="F6" s="72" t="s">
        <v>2</v>
      </c>
      <c r="G6" s="151" t="s">
        <v>10</v>
      </c>
      <c r="H6" s="140" t="s">
        <v>6</v>
      </c>
      <c r="I6" s="147" t="s">
        <v>9</v>
      </c>
      <c r="J6" s="147" t="s">
        <v>11</v>
      </c>
      <c r="K6" s="149" t="s">
        <v>12</v>
      </c>
    </row>
    <row r="7" spans="1:14" ht="15.75" thickBot="1" x14ac:dyDescent="0.3">
      <c r="A7" s="107"/>
      <c r="B7" s="64"/>
      <c r="C7" s="6" t="s">
        <v>3</v>
      </c>
      <c r="D7" s="6" t="s">
        <v>4</v>
      </c>
      <c r="E7" s="111"/>
      <c r="F7" s="7" t="s">
        <v>5</v>
      </c>
      <c r="G7" s="152"/>
      <c r="H7" s="141"/>
      <c r="I7" s="148"/>
      <c r="J7" s="148"/>
      <c r="K7" s="150"/>
    </row>
    <row r="8" spans="1:14" ht="15" customHeight="1" thickBot="1" x14ac:dyDescent="0.3">
      <c r="A8" s="156" t="s">
        <v>196</v>
      </c>
      <c r="B8" s="120" t="s">
        <v>77</v>
      </c>
      <c r="C8" s="79" t="s">
        <v>35</v>
      </c>
      <c r="D8" s="80" t="s">
        <v>36</v>
      </c>
      <c r="E8" s="81"/>
      <c r="F8" s="126"/>
      <c r="G8" s="33"/>
      <c r="H8" s="18">
        <v>1</v>
      </c>
      <c r="I8" s="19">
        <f>G8*H8</f>
        <v>0</v>
      </c>
      <c r="J8" s="19">
        <f>K8-I8</f>
        <v>0</v>
      </c>
      <c r="K8" s="20">
        <f>I8*1.21</f>
        <v>0</v>
      </c>
      <c r="M8" s="25"/>
      <c r="N8" s="26"/>
    </row>
    <row r="9" spans="1:14" ht="15" customHeight="1" x14ac:dyDescent="0.25">
      <c r="A9" s="157"/>
      <c r="B9" s="121"/>
      <c r="C9" s="40" t="s">
        <v>15</v>
      </c>
      <c r="D9" s="41" t="s">
        <v>37</v>
      </c>
      <c r="E9" s="13"/>
      <c r="F9" s="127"/>
      <c r="G9" s="114"/>
      <c r="H9" s="114"/>
      <c r="I9" s="114"/>
      <c r="J9" s="114"/>
      <c r="K9" s="115"/>
      <c r="M9" s="25"/>
      <c r="N9" s="26"/>
    </row>
    <row r="10" spans="1:14" ht="15" customHeight="1" x14ac:dyDescent="0.25">
      <c r="A10" s="157"/>
      <c r="B10" s="121"/>
      <c r="C10" s="40" t="s">
        <v>38</v>
      </c>
      <c r="D10" s="8" t="s">
        <v>39</v>
      </c>
      <c r="E10" s="10"/>
      <c r="F10" s="127"/>
      <c r="G10" s="116"/>
      <c r="H10" s="116"/>
      <c r="I10" s="116"/>
      <c r="J10" s="116"/>
      <c r="K10" s="117"/>
      <c r="M10" s="25"/>
      <c r="N10" s="26"/>
    </row>
    <row r="11" spans="1:14" x14ac:dyDescent="0.25">
      <c r="A11" s="157"/>
      <c r="B11" s="121"/>
      <c r="C11" s="40" t="s">
        <v>40</v>
      </c>
      <c r="D11" s="8" t="s">
        <v>41</v>
      </c>
      <c r="E11" s="10"/>
      <c r="F11" s="127"/>
      <c r="G11" s="116"/>
      <c r="H11" s="116"/>
      <c r="I11" s="116"/>
      <c r="J11" s="116"/>
      <c r="K11" s="117"/>
      <c r="M11" s="25"/>
      <c r="N11" s="26"/>
    </row>
    <row r="12" spans="1:14" ht="15" customHeight="1" x14ac:dyDescent="0.25">
      <c r="A12" s="157"/>
      <c r="B12" s="121"/>
      <c r="C12" s="40" t="s">
        <v>20</v>
      </c>
      <c r="D12" s="41" t="s">
        <v>21</v>
      </c>
      <c r="E12" s="10"/>
      <c r="F12" s="127"/>
      <c r="G12" s="116"/>
      <c r="H12" s="116"/>
      <c r="I12" s="116"/>
      <c r="J12" s="116"/>
      <c r="K12" s="117"/>
      <c r="M12" s="25"/>
      <c r="N12" s="26"/>
    </row>
    <row r="13" spans="1:14" ht="15" customHeight="1" x14ac:dyDescent="0.25">
      <c r="A13" s="157"/>
      <c r="B13" s="121"/>
      <c r="C13" s="40" t="s">
        <v>23</v>
      </c>
      <c r="D13" s="41" t="s">
        <v>42</v>
      </c>
      <c r="E13" s="10"/>
      <c r="F13" s="127"/>
      <c r="G13" s="116"/>
      <c r="H13" s="116"/>
      <c r="I13" s="116"/>
      <c r="J13" s="116"/>
      <c r="K13" s="117"/>
      <c r="M13" s="25"/>
      <c r="N13" s="26"/>
    </row>
    <row r="14" spans="1:14" ht="15" customHeight="1" x14ac:dyDescent="0.25">
      <c r="A14" s="157"/>
      <c r="B14" s="121"/>
      <c r="C14" s="40" t="s">
        <v>43</v>
      </c>
      <c r="D14" s="41" t="s">
        <v>44</v>
      </c>
      <c r="E14" s="10"/>
      <c r="F14" s="127"/>
      <c r="G14" s="116"/>
      <c r="H14" s="116"/>
      <c r="I14" s="116"/>
      <c r="J14" s="116"/>
      <c r="K14" s="117"/>
      <c r="M14" s="25"/>
      <c r="N14" s="26"/>
    </row>
    <row r="15" spans="1:14" ht="15" customHeight="1" x14ac:dyDescent="0.25">
      <c r="A15" s="157"/>
      <c r="B15" s="121"/>
      <c r="C15" s="40" t="s">
        <v>45</v>
      </c>
      <c r="D15" s="41" t="s">
        <v>46</v>
      </c>
      <c r="E15" s="10"/>
      <c r="F15" s="127"/>
      <c r="G15" s="116"/>
      <c r="H15" s="116"/>
      <c r="I15" s="116"/>
      <c r="J15" s="116"/>
      <c r="K15" s="117"/>
      <c r="M15" s="25"/>
      <c r="N15" s="26"/>
    </row>
    <row r="16" spans="1:14" ht="15" customHeight="1" x14ac:dyDescent="0.25">
      <c r="A16" s="157"/>
      <c r="B16" s="121"/>
      <c r="C16" s="40" t="s">
        <v>47</v>
      </c>
      <c r="D16" s="8" t="s">
        <v>48</v>
      </c>
      <c r="E16" s="10"/>
      <c r="F16" s="127"/>
      <c r="G16" s="116"/>
      <c r="H16" s="116"/>
      <c r="I16" s="116"/>
      <c r="J16" s="116"/>
      <c r="K16" s="117"/>
      <c r="M16" s="25"/>
      <c r="N16" s="26"/>
    </row>
    <row r="17" spans="1:14" ht="15" customHeight="1" x14ac:dyDescent="0.25">
      <c r="A17" s="157"/>
      <c r="B17" s="121"/>
      <c r="C17" s="40" t="s">
        <v>49</v>
      </c>
      <c r="D17" s="8" t="s">
        <v>50</v>
      </c>
      <c r="E17" s="10"/>
      <c r="F17" s="127"/>
      <c r="G17" s="116"/>
      <c r="H17" s="116"/>
      <c r="I17" s="116"/>
      <c r="J17" s="116"/>
      <c r="K17" s="117"/>
      <c r="M17" s="25"/>
      <c r="N17" s="26"/>
    </row>
    <row r="18" spans="1:14" ht="15" customHeight="1" x14ac:dyDescent="0.25">
      <c r="A18" s="157"/>
      <c r="B18" s="121"/>
      <c r="C18" s="40" t="s">
        <v>16</v>
      </c>
      <c r="D18" s="8" t="s">
        <v>51</v>
      </c>
      <c r="E18" s="10"/>
      <c r="F18" s="127"/>
      <c r="G18" s="116"/>
      <c r="H18" s="116"/>
      <c r="I18" s="116"/>
      <c r="J18" s="116"/>
      <c r="K18" s="117"/>
      <c r="M18" s="25"/>
      <c r="N18" s="26"/>
    </row>
    <row r="19" spans="1:14" ht="39.6" customHeight="1" x14ac:dyDescent="0.25">
      <c r="A19" s="157"/>
      <c r="B19" s="121"/>
      <c r="C19" s="40" t="s">
        <v>17</v>
      </c>
      <c r="D19" s="41" t="s">
        <v>52</v>
      </c>
      <c r="E19" s="10"/>
      <c r="F19" s="127"/>
      <c r="G19" s="116"/>
      <c r="H19" s="116"/>
      <c r="I19" s="116"/>
      <c r="J19" s="116"/>
      <c r="K19" s="117"/>
      <c r="M19" s="25"/>
      <c r="N19" s="26"/>
    </row>
    <row r="20" spans="1:14" ht="15" customHeight="1" x14ac:dyDescent="0.25">
      <c r="A20" s="157"/>
      <c r="B20" s="121"/>
      <c r="C20" s="40" t="s">
        <v>53</v>
      </c>
      <c r="D20" s="41" t="s">
        <v>54</v>
      </c>
      <c r="E20" s="10"/>
      <c r="F20" s="127"/>
      <c r="G20" s="116"/>
      <c r="H20" s="116"/>
      <c r="I20" s="116"/>
      <c r="J20" s="116"/>
      <c r="K20" s="117"/>
      <c r="M20" s="25"/>
      <c r="N20" s="26"/>
    </row>
    <row r="21" spans="1:14" ht="15" customHeight="1" x14ac:dyDescent="0.25">
      <c r="A21" s="157"/>
      <c r="B21" s="121"/>
      <c r="C21" s="40" t="s">
        <v>55</v>
      </c>
      <c r="D21" s="41" t="s">
        <v>56</v>
      </c>
      <c r="E21" s="10"/>
      <c r="F21" s="127"/>
      <c r="G21" s="116"/>
      <c r="H21" s="116"/>
      <c r="I21" s="116"/>
      <c r="J21" s="116"/>
      <c r="K21" s="117"/>
      <c r="M21" s="25"/>
      <c r="N21" s="26"/>
    </row>
    <row r="22" spans="1:14" ht="15" customHeight="1" x14ac:dyDescent="0.25">
      <c r="A22" s="157"/>
      <c r="B22" s="121"/>
      <c r="C22" s="40" t="s">
        <v>57</v>
      </c>
      <c r="D22" s="8" t="s">
        <v>198</v>
      </c>
      <c r="E22" s="10"/>
      <c r="F22" s="127"/>
      <c r="G22" s="116"/>
      <c r="H22" s="116"/>
      <c r="I22" s="116"/>
      <c r="J22" s="116"/>
      <c r="K22" s="117"/>
      <c r="M22" s="25"/>
      <c r="N22" s="26"/>
    </row>
    <row r="23" spans="1:14" ht="60" customHeight="1" x14ac:dyDescent="0.25">
      <c r="A23" s="157"/>
      <c r="B23" s="121"/>
      <c r="C23" s="42" t="s">
        <v>58</v>
      </c>
      <c r="D23" s="43" t="s">
        <v>13</v>
      </c>
      <c r="E23" s="10"/>
      <c r="F23" s="127"/>
      <c r="G23" s="116"/>
      <c r="H23" s="116"/>
      <c r="I23" s="116"/>
      <c r="J23" s="116"/>
      <c r="K23" s="117"/>
      <c r="M23" s="25"/>
      <c r="N23" s="26"/>
    </row>
    <row r="24" spans="1:14" ht="15" customHeight="1" x14ac:dyDescent="0.25">
      <c r="A24" s="157"/>
      <c r="B24" s="121"/>
      <c r="C24" s="40" t="s">
        <v>59</v>
      </c>
      <c r="D24" s="41" t="s">
        <v>60</v>
      </c>
      <c r="E24" s="12"/>
      <c r="F24" s="127"/>
      <c r="G24" s="116"/>
      <c r="H24" s="116"/>
      <c r="I24" s="116"/>
      <c r="J24" s="116"/>
      <c r="K24" s="117"/>
      <c r="M24" s="25"/>
      <c r="N24" s="26"/>
    </row>
    <row r="25" spans="1:14" ht="15" customHeight="1" x14ac:dyDescent="0.25">
      <c r="A25" s="157"/>
      <c r="B25" s="121"/>
      <c r="C25" s="44" t="s">
        <v>22</v>
      </c>
      <c r="D25" s="45" t="s">
        <v>13</v>
      </c>
      <c r="E25" s="12"/>
      <c r="F25" s="127"/>
      <c r="G25" s="116"/>
      <c r="H25" s="116"/>
      <c r="I25" s="116"/>
      <c r="J25" s="116"/>
      <c r="K25" s="117"/>
      <c r="M25" s="25"/>
      <c r="N25" s="26"/>
    </row>
    <row r="26" spans="1:14" ht="15" customHeight="1" x14ac:dyDescent="0.25">
      <c r="A26" s="157"/>
      <c r="B26" s="121"/>
      <c r="C26" s="44" t="s">
        <v>61</v>
      </c>
      <c r="D26" s="45" t="s">
        <v>24</v>
      </c>
      <c r="E26" s="12"/>
      <c r="F26" s="127"/>
      <c r="G26" s="116"/>
      <c r="H26" s="116"/>
      <c r="I26" s="116"/>
      <c r="J26" s="116"/>
      <c r="K26" s="117"/>
      <c r="M26" s="25"/>
      <c r="N26" s="26"/>
    </row>
    <row r="27" spans="1:14" ht="15" customHeight="1" thickBot="1" x14ac:dyDescent="0.3">
      <c r="A27" s="157"/>
      <c r="B27" s="122"/>
      <c r="C27" s="46" t="s">
        <v>18</v>
      </c>
      <c r="D27" s="30" t="s">
        <v>62</v>
      </c>
      <c r="E27" s="31"/>
      <c r="F27" s="128"/>
      <c r="G27" s="118"/>
      <c r="H27" s="118"/>
      <c r="I27" s="118"/>
      <c r="J27" s="118"/>
      <c r="K27" s="119"/>
      <c r="M27" s="25"/>
      <c r="N27" s="26"/>
    </row>
    <row r="28" spans="1:14" ht="15.75" thickBot="1" x14ac:dyDescent="0.3">
      <c r="A28" s="157"/>
      <c r="B28" s="123" t="s">
        <v>78</v>
      </c>
      <c r="C28" s="82" t="s">
        <v>79</v>
      </c>
      <c r="D28" s="83" t="s">
        <v>13</v>
      </c>
      <c r="E28" s="81"/>
      <c r="F28" s="137"/>
      <c r="G28" s="33"/>
      <c r="H28" s="18">
        <v>1</v>
      </c>
      <c r="I28" s="19">
        <f>G28*H28</f>
        <v>0</v>
      </c>
      <c r="J28" s="19">
        <f>K28-I28</f>
        <v>0</v>
      </c>
      <c r="K28" s="20">
        <f>I28*1.21</f>
        <v>0</v>
      </c>
      <c r="M28" s="25"/>
      <c r="N28" s="26"/>
    </row>
    <row r="29" spans="1:14" x14ac:dyDescent="0.25">
      <c r="A29" s="157"/>
      <c r="B29" s="124"/>
      <c r="C29" s="16" t="s">
        <v>80</v>
      </c>
      <c r="D29" s="11" t="s">
        <v>36</v>
      </c>
      <c r="E29" s="10"/>
      <c r="F29" s="138"/>
      <c r="G29" s="180"/>
      <c r="H29" s="181"/>
      <c r="I29" s="181"/>
      <c r="J29" s="181"/>
      <c r="K29" s="182"/>
      <c r="M29" s="25"/>
      <c r="N29" s="26"/>
    </row>
    <row r="30" spans="1:14" x14ac:dyDescent="0.25">
      <c r="A30" s="157"/>
      <c r="B30" s="124"/>
      <c r="C30" s="16" t="s">
        <v>81</v>
      </c>
      <c r="D30" s="11" t="s">
        <v>13</v>
      </c>
      <c r="E30" s="10"/>
      <c r="F30" s="138"/>
      <c r="G30" s="183"/>
      <c r="H30" s="184"/>
      <c r="I30" s="184"/>
      <c r="J30" s="184"/>
      <c r="K30" s="185"/>
      <c r="M30" s="25"/>
      <c r="N30" s="26"/>
    </row>
    <row r="31" spans="1:14" x14ac:dyDescent="0.25">
      <c r="A31" s="157"/>
      <c r="B31" s="124"/>
      <c r="C31" s="16" t="s">
        <v>82</v>
      </c>
      <c r="D31" s="11" t="s">
        <v>83</v>
      </c>
      <c r="E31" s="10"/>
      <c r="F31" s="138"/>
      <c r="G31" s="183"/>
      <c r="H31" s="184"/>
      <c r="I31" s="184"/>
      <c r="J31" s="184"/>
      <c r="K31" s="185"/>
      <c r="M31" s="25"/>
      <c r="N31" s="26"/>
    </row>
    <row r="32" spans="1:14" x14ac:dyDescent="0.25">
      <c r="A32" s="157"/>
      <c r="B32" s="124"/>
      <c r="C32" s="16" t="s">
        <v>84</v>
      </c>
      <c r="D32" s="11" t="s">
        <v>85</v>
      </c>
      <c r="E32" s="10"/>
      <c r="F32" s="138"/>
      <c r="G32" s="183"/>
      <c r="H32" s="184"/>
      <c r="I32" s="184"/>
      <c r="J32" s="184"/>
      <c r="K32" s="185"/>
      <c r="M32" s="25"/>
      <c r="N32" s="26"/>
    </row>
    <row r="33" spans="1:14" x14ac:dyDescent="0.25">
      <c r="A33" s="157"/>
      <c r="B33" s="124"/>
      <c r="C33" s="16" t="s">
        <v>86</v>
      </c>
      <c r="D33" s="11" t="s">
        <v>87</v>
      </c>
      <c r="E33" s="10"/>
      <c r="F33" s="138"/>
      <c r="G33" s="183"/>
      <c r="H33" s="184"/>
      <c r="I33" s="184"/>
      <c r="J33" s="184"/>
      <c r="K33" s="185"/>
      <c r="M33" s="25"/>
      <c r="N33" s="26"/>
    </row>
    <row r="34" spans="1:14" ht="15.75" thickBot="1" x14ac:dyDescent="0.3">
      <c r="A34" s="157"/>
      <c r="B34" s="125"/>
      <c r="C34" s="22" t="s">
        <v>25</v>
      </c>
      <c r="D34" s="23" t="s">
        <v>19</v>
      </c>
      <c r="E34" s="24"/>
      <c r="F34" s="139"/>
      <c r="G34" s="186"/>
      <c r="H34" s="187"/>
      <c r="I34" s="187"/>
      <c r="J34" s="187"/>
      <c r="K34" s="188"/>
      <c r="M34" s="25"/>
      <c r="N34" s="26"/>
    </row>
    <row r="35" spans="1:14" ht="15.75" thickBot="1" x14ac:dyDescent="0.3">
      <c r="A35" s="157"/>
      <c r="B35" s="123" t="s">
        <v>192</v>
      </c>
      <c r="C35" s="82" t="s">
        <v>63</v>
      </c>
      <c r="D35" s="83" t="s">
        <v>64</v>
      </c>
      <c r="E35" s="81"/>
      <c r="F35" s="137"/>
      <c r="G35" s="33"/>
      <c r="H35" s="18">
        <v>2</v>
      </c>
      <c r="I35" s="19">
        <f>G35*H35</f>
        <v>0</v>
      </c>
      <c r="J35" s="19">
        <f>K35-I35</f>
        <v>0</v>
      </c>
      <c r="K35" s="20">
        <f>I35*1.21</f>
        <v>0</v>
      </c>
      <c r="M35" s="25"/>
      <c r="N35" s="26"/>
    </row>
    <row r="36" spans="1:14" x14ac:dyDescent="0.25">
      <c r="A36" s="157"/>
      <c r="B36" s="124"/>
      <c r="C36" s="14" t="s">
        <v>65</v>
      </c>
      <c r="D36" s="15" t="s">
        <v>66</v>
      </c>
      <c r="E36" s="13"/>
      <c r="F36" s="138"/>
      <c r="G36" s="114"/>
      <c r="H36" s="114"/>
      <c r="I36" s="114"/>
      <c r="J36" s="114"/>
      <c r="K36" s="115"/>
      <c r="M36" s="25"/>
      <c r="N36" s="26"/>
    </row>
    <row r="37" spans="1:14" x14ac:dyDescent="0.25">
      <c r="A37" s="157"/>
      <c r="B37" s="124"/>
      <c r="C37" s="14" t="s">
        <v>67</v>
      </c>
      <c r="D37" s="15" t="s">
        <v>68</v>
      </c>
      <c r="E37" s="13"/>
      <c r="F37" s="138"/>
      <c r="G37" s="116"/>
      <c r="H37" s="116"/>
      <c r="I37" s="116"/>
      <c r="J37" s="116"/>
      <c r="K37" s="117"/>
      <c r="M37" s="25"/>
      <c r="N37" s="26"/>
    </row>
    <row r="38" spans="1:14" x14ac:dyDescent="0.25">
      <c r="A38" s="157"/>
      <c r="B38" s="124"/>
      <c r="C38" s="14" t="s">
        <v>69</v>
      </c>
      <c r="D38" s="15" t="s">
        <v>144</v>
      </c>
      <c r="E38" s="13"/>
      <c r="F38" s="138"/>
      <c r="G38" s="116"/>
      <c r="H38" s="116"/>
      <c r="I38" s="116"/>
      <c r="J38" s="116"/>
      <c r="K38" s="117"/>
      <c r="M38" s="25"/>
      <c r="N38" s="26"/>
    </row>
    <row r="39" spans="1:14" x14ac:dyDescent="0.25">
      <c r="A39" s="157"/>
      <c r="B39" s="124"/>
      <c r="C39" s="14" t="s">
        <v>70</v>
      </c>
      <c r="D39" s="15" t="s">
        <v>187</v>
      </c>
      <c r="E39" s="13"/>
      <c r="F39" s="138"/>
      <c r="G39" s="116"/>
      <c r="H39" s="116"/>
      <c r="I39" s="116"/>
      <c r="J39" s="116"/>
      <c r="K39" s="117"/>
      <c r="M39" s="25"/>
      <c r="N39" s="26"/>
    </row>
    <row r="40" spans="1:14" x14ac:dyDescent="0.25">
      <c r="A40" s="157"/>
      <c r="B40" s="124"/>
      <c r="C40" s="14" t="s">
        <v>71</v>
      </c>
      <c r="D40" s="15" t="s">
        <v>72</v>
      </c>
      <c r="E40" s="13"/>
      <c r="F40" s="138"/>
      <c r="G40" s="116"/>
      <c r="H40" s="116"/>
      <c r="I40" s="116"/>
      <c r="J40" s="116"/>
      <c r="K40" s="117"/>
      <c r="M40" s="25"/>
      <c r="N40" s="26"/>
    </row>
    <row r="41" spans="1:14" x14ac:dyDescent="0.25">
      <c r="A41" s="157"/>
      <c r="B41" s="124"/>
      <c r="C41" s="14" t="s">
        <v>73</v>
      </c>
      <c r="D41" s="15" t="s">
        <v>74</v>
      </c>
      <c r="E41" s="13"/>
      <c r="F41" s="138"/>
      <c r="G41" s="116"/>
      <c r="H41" s="116"/>
      <c r="I41" s="116"/>
      <c r="J41" s="116"/>
      <c r="K41" s="117"/>
      <c r="M41" s="25"/>
      <c r="N41" s="26"/>
    </row>
    <row r="42" spans="1:14" x14ac:dyDescent="0.25">
      <c r="A42" s="157"/>
      <c r="B42" s="124"/>
      <c r="C42" s="14" t="s">
        <v>75</v>
      </c>
      <c r="D42" s="15" t="s">
        <v>76</v>
      </c>
      <c r="E42" s="13"/>
      <c r="F42" s="138"/>
      <c r="G42" s="116"/>
      <c r="H42" s="116"/>
      <c r="I42" s="116"/>
      <c r="J42" s="116"/>
      <c r="K42" s="117"/>
      <c r="M42" s="25"/>
      <c r="N42" s="26"/>
    </row>
    <row r="43" spans="1:14" ht="15.75" thickBot="1" x14ac:dyDescent="0.3">
      <c r="A43" s="157"/>
      <c r="B43" s="125"/>
      <c r="C43" s="22" t="s">
        <v>25</v>
      </c>
      <c r="D43" s="23" t="s">
        <v>19</v>
      </c>
      <c r="E43" s="24"/>
      <c r="F43" s="139"/>
      <c r="G43" s="118"/>
      <c r="H43" s="118"/>
      <c r="I43" s="118"/>
      <c r="J43" s="118"/>
      <c r="K43" s="119"/>
      <c r="M43" s="25"/>
      <c r="N43" s="26"/>
    </row>
    <row r="44" spans="1:14" x14ac:dyDescent="0.25">
      <c r="A44" s="157"/>
      <c r="B44" s="132" t="s">
        <v>188</v>
      </c>
      <c r="C44" s="84" t="s">
        <v>193</v>
      </c>
      <c r="D44" s="85" t="s">
        <v>13</v>
      </c>
      <c r="E44" s="81"/>
      <c r="F44" s="177"/>
      <c r="G44" s="73"/>
      <c r="H44" s="74">
        <v>1</v>
      </c>
      <c r="I44" s="75">
        <f>G44*H44</f>
        <v>0</v>
      </c>
      <c r="J44" s="75">
        <f>K44-I44</f>
        <v>0</v>
      </c>
      <c r="K44" s="76">
        <f>I44*1.21</f>
        <v>0</v>
      </c>
      <c r="M44" s="25"/>
      <c r="N44" s="26"/>
    </row>
    <row r="45" spans="1:14" x14ac:dyDescent="0.25">
      <c r="A45" s="157"/>
      <c r="B45" s="133"/>
      <c r="C45" s="14" t="s">
        <v>189</v>
      </c>
      <c r="D45" s="15" t="s">
        <v>190</v>
      </c>
      <c r="E45" s="13"/>
      <c r="F45" s="178"/>
      <c r="G45" s="145"/>
      <c r="H45" s="116"/>
      <c r="I45" s="116"/>
      <c r="J45" s="116"/>
      <c r="K45" s="117"/>
      <c r="M45" s="25"/>
      <c r="N45" s="26"/>
    </row>
    <row r="46" spans="1:14" x14ac:dyDescent="0.25">
      <c r="A46" s="157"/>
      <c r="B46" s="133"/>
      <c r="C46" s="14" t="s">
        <v>17</v>
      </c>
      <c r="D46" s="15" t="s">
        <v>191</v>
      </c>
      <c r="E46" s="13"/>
      <c r="F46" s="178"/>
      <c r="G46" s="145"/>
      <c r="H46" s="116"/>
      <c r="I46" s="116"/>
      <c r="J46" s="116"/>
      <c r="K46" s="117"/>
      <c r="M46" s="25"/>
      <c r="N46" s="26"/>
    </row>
    <row r="47" spans="1:14" ht="15.75" thickBot="1" x14ac:dyDescent="0.3">
      <c r="A47" s="157"/>
      <c r="B47" s="134"/>
      <c r="C47" s="22" t="s">
        <v>25</v>
      </c>
      <c r="D47" s="23" t="s">
        <v>19</v>
      </c>
      <c r="E47" s="24"/>
      <c r="F47" s="179"/>
      <c r="G47" s="146"/>
      <c r="H47" s="118"/>
      <c r="I47" s="118"/>
      <c r="J47" s="118"/>
      <c r="K47" s="119"/>
      <c r="M47" s="25"/>
      <c r="N47" s="26"/>
    </row>
    <row r="48" spans="1:14" ht="15.75" thickBot="1" x14ac:dyDescent="0.3">
      <c r="A48" s="157"/>
      <c r="B48" s="135" t="s">
        <v>98</v>
      </c>
      <c r="C48" s="14" t="s">
        <v>27</v>
      </c>
      <c r="D48" s="15" t="s">
        <v>89</v>
      </c>
      <c r="E48" s="13"/>
      <c r="F48" s="137"/>
      <c r="G48" s="33"/>
      <c r="H48" s="18">
        <v>1</v>
      </c>
      <c r="I48" s="19">
        <f>G48*H48</f>
        <v>0</v>
      </c>
      <c r="J48" s="19">
        <f>K48-I48</f>
        <v>0</v>
      </c>
      <c r="K48" s="20">
        <f>I48*1.21</f>
        <v>0</v>
      </c>
      <c r="M48" s="25"/>
      <c r="N48" s="26"/>
    </row>
    <row r="49" spans="1:14" x14ac:dyDescent="0.25">
      <c r="A49" s="157"/>
      <c r="B49" s="136"/>
      <c r="C49" s="14" t="s">
        <v>84</v>
      </c>
      <c r="D49" s="15" t="s">
        <v>90</v>
      </c>
      <c r="E49" s="13"/>
      <c r="F49" s="138"/>
      <c r="G49" s="144"/>
      <c r="H49" s="114"/>
      <c r="I49" s="114"/>
      <c r="J49" s="114"/>
      <c r="K49" s="115"/>
      <c r="M49" s="25"/>
      <c r="N49" s="26"/>
    </row>
    <row r="50" spans="1:14" x14ac:dyDescent="0.25">
      <c r="A50" s="157"/>
      <c r="B50" s="136"/>
      <c r="C50" s="14" t="s">
        <v>91</v>
      </c>
      <c r="D50" s="15" t="s">
        <v>13</v>
      </c>
      <c r="E50" s="13"/>
      <c r="F50" s="138"/>
      <c r="G50" s="145"/>
      <c r="H50" s="116"/>
      <c r="I50" s="116"/>
      <c r="J50" s="116"/>
      <c r="K50" s="117"/>
      <c r="M50" s="25"/>
      <c r="N50" s="26"/>
    </row>
    <row r="51" spans="1:14" x14ac:dyDescent="0.25">
      <c r="A51" s="157"/>
      <c r="B51" s="136"/>
      <c r="C51" s="14" t="s">
        <v>92</v>
      </c>
      <c r="D51" s="15" t="s">
        <v>93</v>
      </c>
      <c r="E51" s="13"/>
      <c r="F51" s="138"/>
      <c r="G51" s="145"/>
      <c r="H51" s="116"/>
      <c r="I51" s="116"/>
      <c r="J51" s="116"/>
      <c r="K51" s="117"/>
      <c r="M51" s="25"/>
      <c r="N51" s="26"/>
    </row>
    <row r="52" spans="1:14" x14ac:dyDescent="0.25">
      <c r="A52" s="157"/>
      <c r="B52" s="136"/>
      <c r="C52" s="14" t="s">
        <v>17</v>
      </c>
      <c r="D52" s="15" t="s">
        <v>94</v>
      </c>
      <c r="E52" s="13"/>
      <c r="F52" s="138"/>
      <c r="G52" s="145"/>
      <c r="H52" s="116"/>
      <c r="I52" s="116"/>
      <c r="J52" s="116"/>
      <c r="K52" s="117"/>
      <c r="M52" s="25"/>
      <c r="N52" s="26"/>
    </row>
    <row r="53" spans="1:14" ht="15.75" thickBot="1" x14ac:dyDescent="0.3">
      <c r="A53" s="157"/>
      <c r="B53" s="136"/>
      <c r="C53" s="22" t="s">
        <v>25</v>
      </c>
      <c r="D53" s="23" t="s">
        <v>19</v>
      </c>
      <c r="E53" s="24"/>
      <c r="F53" s="138"/>
      <c r="G53" s="145"/>
      <c r="H53" s="116"/>
      <c r="I53" s="116"/>
      <c r="J53" s="116"/>
      <c r="K53" s="117"/>
      <c r="M53" s="25"/>
      <c r="N53" s="26"/>
    </row>
    <row r="54" spans="1:14" ht="15.75" thickBot="1" x14ac:dyDescent="0.3">
      <c r="A54" s="157"/>
      <c r="B54" s="142" t="s">
        <v>88</v>
      </c>
      <c r="C54" s="14" t="s">
        <v>27</v>
      </c>
      <c r="D54" s="15" t="s">
        <v>95</v>
      </c>
      <c r="E54" s="13"/>
      <c r="F54" s="137"/>
      <c r="G54" s="33"/>
      <c r="H54" s="18">
        <v>1</v>
      </c>
      <c r="I54" s="19">
        <f>G54*H54</f>
        <v>0</v>
      </c>
      <c r="J54" s="19">
        <f>K54-I54</f>
        <v>0</v>
      </c>
      <c r="K54" s="20">
        <f>I54*1.21</f>
        <v>0</v>
      </c>
      <c r="M54" s="25"/>
      <c r="N54" s="26"/>
    </row>
    <row r="55" spans="1:14" x14ac:dyDescent="0.25">
      <c r="A55" s="157"/>
      <c r="B55" s="143"/>
      <c r="C55" s="14" t="s">
        <v>84</v>
      </c>
      <c r="D55" s="15" t="s">
        <v>96</v>
      </c>
      <c r="E55" s="13"/>
      <c r="F55" s="138"/>
      <c r="G55" s="114"/>
      <c r="H55" s="114"/>
      <c r="I55" s="114"/>
      <c r="J55" s="114"/>
      <c r="K55" s="115"/>
      <c r="M55" s="25"/>
      <c r="N55" s="26"/>
    </row>
    <row r="56" spans="1:14" x14ac:dyDescent="0.25">
      <c r="A56" s="157"/>
      <c r="B56" s="143"/>
      <c r="C56" s="14" t="s">
        <v>91</v>
      </c>
      <c r="D56" s="15" t="s">
        <v>13</v>
      </c>
      <c r="E56" s="13"/>
      <c r="F56" s="138"/>
      <c r="G56" s="116"/>
      <c r="H56" s="116"/>
      <c r="I56" s="116"/>
      <c r="J56" s="116"/>
      <c r="K56" s="117"/>
      <c r="M56" s="25"/>
      <c r="N56" s="26"/>
    </row>
    <row r="57" spans="1:14" x14ac:dyDescent="0.25">
      <c r="A57" s="157"/>
      <c r="B57" s="143"/>
      <c r="C57" s="14" t="s">
        <v>17</v>
      </c>
      <c r="D57" s="15" t="s">
        <v>97</v>
      </c>
      <c r="E57" s="13"/>
      <c r="F57" s="138"/>
      <c r="G57" s="116"/>
      <c r="H57" s="116"/>
      <c r="I57" s="116"/>
      <c r="J57" s="116"/>
      <c r="K57" s="117"/>
      <c r="M57" s="25"/>
      <c r="N57" s="26"/>
    </row>
    <row r="58" spans="1:14" ht="15.75" thickBot="1" x14ac:dyDescent="0.3">
      <c r="A58" s="157"/>
      <c r="B58" s="143"/>
      <c r="C58" s="22" t="s">
        <v>25</v>
      </c>
      <c r="D58" s="23" t="s">
        <v>19</v>
      </c>
      <c r="E58" s="24"/>
      <c r="F58" s="138"/>
      <c r="G58" s="116"/>
      <c r="H58" s="116"/>
      <c r="I58" s="116"/>
      <c r="J58" s="116"/>
      <c r="K58" s="117"/>
      <c r="M58" s="25"/>
      <c r="N58" s="26"/>
    </row>
    <row r="59" spans="1:14" ht="15.75" thickBot="1" x14ac:dyDescent="0.3">
      <c r="A59" s="157"/>
      <c r="B59" s="112" t="s">
        <v>99</v>
      </c>
      <c r="C59" s="14" t="s">
        <v>100</v>
      </c>
      <c r="D59" s="15" t="s">
        <v>101</v>
      </c>
      <c r="E59" s="13"/>
      <c r="F59" s="137"/>
      <c r="G59" s="33"/>
      <c r="H59" s="18">
        <v>1</v>
      </c>
      <c r="I59" s="19">
        <f>G59*H59</f>
        <v>0</v>
      </c>
      <c r="J59" s="19">
        <f>K59-I59</f>
        <v>0</v>
      </c>
      <c r="K59" s="20">
        <f>I59*1.21</f>
        <v>0</v>
      </c>
      <c r="M59" s="25"/>
      <c r="N59" s="26"/>
    </row>
    <row r="60" spans="1:14" x14ac:dyDescent="0.25">
      <c r="A60" s="157"/>
      <c r="B60" s="113"/>
      <c r="C60" s="14" t="s">
        <v>102</v>
      </c>
      <c r="D60" s="15" t="s">
        <v>103</v>
      </c>
      <c r="E60" s="13"/>
      <c r="F60" s="138"/>
      <c r="G60" s="114"/>
      <c r="H60" s="114"/>
      <c r="I60" s="114"/>
      <c r="J60" s="114"/>
      <c r="K60" s="115"/>
      <c r="M60" s="25"/>
      <c r="N60" s="26"/>
    </row>
    <row r="61" spans="1:14" x14ac:dyDescent="0.25">
      <c r="A61" s="157"/>
      <c r="B61" s="113"/>
      <c r="C61" s="14" t="s">
        <v>104</v>
      </c>
      <c r="D61" s="15" t="s">
        <v>105</v>
      </c>
      <c r="E61" s="13"/>
      <c r="F61" s="138"/>
      <c r="G61" s="116"/>
      <c r="H61" s="116"/>
      <c r="I61" s="116"/>
      <c r="J61" s="116"/>
      <c r="K61" s="117"/>
      <c r="M61" s="25"/>
      <c r="N61" s="26"/>
    </row>
    <row r="62" spans="1:14" x14ac:dyDescent="0.25">
      <c r="A62" s="157"/>
      <c r="B62" s="113"/>
      <c r="C62" s="14" t="s">
        <v>106</v>
      </c>
      <c r="D62" s="15" t="s">
        <v>107</v>
      </c>
      <c r="E62" s="13"/>
      <c r="F62" s="138"/>
      <c r="G62" s="116"/>
      <c r="H62" s="116"/>
      <c r="I62" s="116"/>
      <c r="J62" s="116"/>
      <c r="K62" s="117"/>
      <c r="M62" s="25"/>
      <c r="N62" s="26"/>
    </row>
    <row r="63" spans="1:14" x14ac:dyDescent="0.25">
      <c r="A63" s="157"/>
      <c r="B63" s="113"/>
      <c r="C63" s="14" t="s">
        <v>108</v>
      </c>
      <c r="D63" s="15" t="s">
        <v>109</v>
      </c>
      <c r="E63" s="13"/>
      <c r="F63" s="138"/>
      <c r="G63" s="116"/>
      <c r="H63" s="116"/>
      <c r="I63" s="116"/>
      <c r="J63" s="116"/>
      <c r="K63" s="117"/>
      <c r="M63" s="25"/>
      <c r="N63" s="26"/>
    </row>
    <row r="64" spans="1:14" x14ac:dyDescent="0.25">
      <c r="A64" s="157"/>
      <c r="B64" s="113"/>
      <c r="C64" s="14" t="s">
        <v>110</v>
      </c>
      <c r="D64" s="15" t="s">
        <v>13</v>
      </c>
      <c r="E64" s="13"/>
      <c r="F64" s="138"/>
      <c r="G64" s="116"/>
      <c r="H64" s="116"/>
      <c r="I64" s="116"/>
      <c r="J64" s="116"/>
      <c r="K64" s="117"/>
      <c r="M64" s="25"/>
      <c r="N64" s="26"/>
    </row>
    <row r="65" spans="1:14" x14ac:dyDescent="0.25">
      <c r="A65" s="157"/>
      <c r="B65" s="113"/>
      <c r="C65" s="14" t="s">
        <v>111</v>
      </c>
      <c r="D65" s="15" t="s">
        <v>26</v>
      </c>
      <c r="E65" s="13"/>
      <c r="F65" s="138"/>
      <c r="G65" s="116"/>
      <c r="H65" s="116"/>
      <c r="I65" s="116"/>
      <c r="J65" s="116"/>
      <c r="K65" s="117"/>
      <c r="M65" s="25"/>
      <c r="N65" s="26"/>
    </row>
    <row r="66" spans="1:14" ht="30" x14ac:dyDescent="0.25">
      <c r="A66" s="157"/>
      <c r="B66" s="113"/>
      <c r="C66" s="65" t="s">
        <v>112</v>
      </c>
      <c r="D66" s="27" t="s">
        <v>13</v>
      </c>
      <c r="E66" s="10"/>
      <c r="F66" s="138"/>
      <c r="G66" s="116"/>
      <c r="H66" s="116"/>
      <c r="I66" s="116"/>
      <c r="J66" s="116"/>
      <c r="K66" s="117"/>
      <c r="M66" s="25"/>
      <c r="N66" s="26"/>
    </row>
    <row r="67" spans="1:14" ht="15.75" thickBot="1" x14ac:dyDescent="0.3">
      <c r="A67" s="157"/>
      <c r="B67" s="113"/>
      <c r="C67" s="22" t="s">
        <v>25</v>
      </c>
      <c r="D67" s="23" t="s">
        <v>19</v>
      </c>
      <c r="E67" s="24"/>
      <c r="F67" s="138"/>
      <c r="G67" s="116"/>
      <c r="H67" s="116"/>
      <c r="I67" s="116"/>
      <c r="J67" s="116"/>
      <c r="K67" s="117"/>
      <c r="M67" s="25"/>
      <c r="N67" s="26"/>
    </row>
    <row r="68" spans="1:14" ht="15.75" thickBot="1" x14ac:dyDescent="0.3">
      <c r="A68" s="157"/>
      <c r="B68" s="112" t="s">
        <v>195</v>
      </c>
      <c r="C68" s="14" t="s">
        <v>113</v>
      </c>
      <c r="D68" s="15" t="s">
        <v>114</v>
      </c>
      <c r="E68" s="13"/>
      <c r="F68" s="137"/>
      <c r="G68" s="33"/>
      <c r="H68" s="18">
        <v>2</v>
      </c>
      <c r="I68" s="19">
        <f>G68*H68</f>
        <v>0</v>
      </c>
      <c r="J68" s="19">
        <f>K68-I68</f>
        <v>0</v>
      </c>
      <c r="K68" s="20">
        <f>I68*1.21</f>
        <v>0</v>
      </c>
      <c r="M68" s="25"/>
      <c r="N68" s="26"/>
    </row>
    <row r="69" spans="1:14" x14ac:dyDescent="0.25">
      <c r="A69" s="157"/>
      <c r="B69" s="113"/>
      <c r="C69" s="14" t="s">
        <v>115</v>
      </c>
      <c r="D69" s="15" t="s">
        <v>116</v>
      </c>
      <c r="E69" s="13"/>
      <c r="F69" s="138"/>
      <c r="G69" s="114"/>
      <c r="H69" s="114"/>
      <c r="I69" s="114"/>
      <c r="J69" s="114"/>
      <c r="K69" s="115"/>
      <c r="M69" s="25"/>
      <c r="N69" s="26"/>
    </row>
    <row r="70" spans="1:14" x14ac:dyDescent="0.25">
      <c r="A70" s="157"/>
      <c r="B70" s="113"/>
      <c r="C70" s="14" t="s">
        <v>117</v>
      </c>
      <c r="D70" s="15" t="s">
        <v>118</v>
      </c>
      <c r="E70" s="13"/>
      <c r="F70" s="138"/>
      <c r="G70" s="116"/>
      <c r="H70" s="116"/>
      <c r="I70" s="116"/>
      <c r="J70" s="116"/>
      <c r="K70" s="117"/>
      <c r="M70" s="25"/>
      <c r="N70" s="26"/>
    </row>
    <row r="71" spans="1:14" x14ac:dyDescent="0.25">
      <c r="A71" s="157"/>
      <c r="B71" s="113"/>
      <c r="C71" s="14" t="s">
        <v>119</v>
      </c>
      <c r="D71" s="15" t="s">
        <v>120</v>
      </c>
      <c r="E71" s="13"/>
      <c r="F71" s="138"/>
      <c r="G71" s="116"/>
      <c r="H71" s="116"/>
      <c r="I71" s="116"/>
      <c r="J71" s="116"/>
      <c r="K71" s="117"/>
      <c r="M71" s="25"/>
      <c r="N71" s="26"/>
    </row>
    <row r="72" spans="1:14" x14ac:dyDescent="0.25">
      <c r="A72" s="157"/>
      <c r="B72" s="113"/>
      <c r="C72" s="14" t="s">
        <v>55</v>
      </c>
      <c r="D72" s="15" t="s">
        <v>121</v>
      </c>
      <c r="E72" s="13"/>
      <c r="F72" s="138"/>
      <c r="G72" s="116"/>
      <c r="H72" s="116"/>
      <c r="I72" s="116"/>
      <c r="J72" s="116"/>
      <c r="K72" s="117"/>
      <c r="M72" s="25"/>
      <c r="N72" s="26"/>
    </row>
    <row r="73" spans="1:14" ht="30" x14ac:dyDescent="0.25">
      <c r="A73" s="157"/>
      <c r="B73" s="113"/>
      <c r="C73" s="47" t="s">
        <v>122</v>
      </c>
      <c r="D73" s="15" t="s">
        <v>13</v>
      </c>
      <c r="E73" s="13"/>
      <c r="F73" s="138"/>
      <c r="G73" s="116"/>
      <c r="H73" s="116"/>
      <c r="I73" s="116"/>
      <c r="J73" s="116"/>
      <c r="K73" s="117"/>
      <c r="M73" s="25"/>
      <c r="N73" s="26"/>
    </row>
    <row r="74" spans="1:14" x14ac:dyDescent="0.25">
      <c r="A74" s="157"/>
      <c r="B74" s="113"/>
      <c r="C74" s="14" t="s">
        <v>123</v>
      </c>
      <c r="D74" s="15" t="s">
        <v>124</v>
      </c>
      <c r="E74" s="13"/>
      <c r="F74" s="138"/>
      <c r="G74" s="116"/>
      <c r="H74" s="116"/>
      <c r="I74" s="116"/>
      <c r="J74" s="116"/>
      <c r="K74" s="117"/>
      <c r="M74" s="25"/>
      <c r="N74" s="26"/>
    </row>
    <row r="75" spans="1:14" ht="14.45" customHeight="1" x14ac:dyDescent="0.25">
      <c r="A75" s="157"/>
      <c r="B75" s="113"/>
      <c r="C75" s="14" t="s">
        <v>17</v>
      </c>
      <c r="D75" s="15" t="s">
        <v>125</v>
      </c>
      <c r="E75" s="13"/>
      <c r="F75" s="138"/>
      <c r="G75" s="116"/>
      <c r="H75" s="116"/>
      <c r="I75" s="116"/>
      <c r="J75" s="116"/>
      <c r="K75" s="117"/>
      <c r="M75" s="25"/>
      <c r="N75" s="26"/>
    </row>
    <row r="76" spans="1:14" ht="15.75" thickBot="1" x14ac:dyDescent="0.3">
      <c r="A76" s="157"/>
      <c r="B76" s="113"/>
      <c r="C76" s="22" t="s">
        <v>25</v>
      </c>
      <c r="D76" s="23" t="s">
        <v>19</v>
      </c>
      <c r="E76" s="24"/>
      <c r="F76" s="138"/>
      <c r="G76" s="116"/>
      <c r="H76" s="116"/>
      <c r="I76" s="116"/>
      <c r="J76" s="116"/>
      <c r="K76" s="117"/>
      <c r="M76" s="25"/>
      <c r="N76" s="26"/>
    </row>
    <row r="77" spans="1:14" ht="60.75" thickBot="1" x14ac:dyDescent="0.3">
      <c r="A77" s="157"/>
      <c r="B77" s="120" t="s">
        <v>33</v>
      </c>
      <c r="C77" s="86" t="s">
        <v>159</v>
      </c>
      <c r="D77" s="55" t="s">
        <v>199</v>
      </c>
      <c r="E77" s="87"/>
      <c r="F77" s="174"/>
      <c r="G77" s="33"/>
      <c r="H77" s="18">
        <v>1</v>
      </c>
      <c r="I77" s="19">
        <f>G77*H77</f>
        <v>0</v>
      </c>
      <c r="J77" s="19">
        <f>K77-I77</f>
        <v>0</v>
      </c>
      <c r="K77" s="20">
        <f>I77*1.21</f>
        <v>0</v>
      </c>
      <c r="M77" s="25"/>
      <c r="N77" s="26"/>
    </row>
    <row r="78" spans="1:14" x14ac:dyDescent="0.25">
      <c r="A78" s="157"/>
      <c r="B78" s="121"/>
      <c r="C78" s="53" t="s">
        <v>160</v>
      </c>
      <c r="D78" s="56" t="s">
        <v>161</v>
      </c>
      <c r="E78" s="66"/>
      <c r="F78" s="175"/>
      <c r="G78" s="144"/>
      <c r="H78" s="114"/>
      <c r="I78" s="114"/>
      <c r="J78" s="114"/>
      <c r="K78" s="115"/>
      <c r="M78" s="25"/>
      <c r="N78" s="26"/>
    </row>
    <row r="79" spans="1:14" ht="30" x14ac:dyDescent="0.25">
      <c r="A79" s="157"/>
      <c r="B79" s="121"/>
      <c r="C79" s="53" t="s">
        <v>162</v>
      </c>
      <c r="D79" s="57" t="s">
        <v>163</v>
      </c>
      <c r="E79" s="66"/>
      <c r="F79" s="175"/>
      <c r="G79" s="145"/>
      <c r="H79" s="116"/>
      <c r="I79" s="116"/>
      <c r="J79" s="116"/>
      <c r="K79" s="117"/>
      <c r="M79" s="25"/>
      <c r="N79" s="26"/>
    </row>
    <row r="80" spans="1:14" ht="30" x14ac:dyDescent="0.25">
      <c r="A80" s="157"/>
      <c r="B80" s="121"/>
      <c r="C80" s="53" t="s">
        <v>164</v>
      </c>
      <c r="D80" s="54" t="s">
        <v>205</v>
      </c>
      <c r="E80" s="66"/>
      <c r="F80" s="175"/>
      <c r="G80" s="145"/>
      <c r="H80" s="116"/>
      <c r="I80" s="116"/>
      <c r="J80" s="116"/>
      <c r="K80" s="117"/>
      <c r="M80" s="25"/>
      <c r="N80" s="26"/>
    </row>
    <row r="81" spans="1:14" x14ac:dyDescent="0.25">
      <c r="A81" s="157"/>
      <c r="B81" s="121"/>
      <c r="C81" s="58" t="s">
        <v>165</v>
      </c>
      <c r="D81" s="56" t="s">
        <v>166</v>
      </c>
      <c r="E81" s="66"/>
      <c r="F81" s="175"/>
      <c r="G81" s="145"/>
      <c r="H81" s="116"/>
      <c r="I81" s="116"/>
      <c r="J81" s="116"/>
      <c r="K81" s="117"/>
      <c r="M81" s="25"/>
      <c r="N81" s="26"/>
    </row>
    <row r="82" spans="1:14" x14ac:dyDescent="0.25">
      <c r="A82" s="157"/>
      <c r="B82" s="121"/>
      <c r="C82" s="58" t="s">
        <v>147</v>
      </c>
      <c r="D82" s="56" t="s">
        <v>167</v>
      </c>
      <c r="E82" s="66"/>
      <c r="F82" s="175"/>
      <c r="G82" s="145"/>
      <c r="H82" s="116"/>
      <c r="I82" s="116"/>
      <c r="J82" s="116"/>
      <c r="K82" s="117"/>
      <c r="M82" s="25"/>
      <c r="N82" s="26"/>
    </row>
    <row r="83" spans="1:14" ht="60" customHeight="1" x14ac:dyDescent="0.25">
      <c r="A83" s="157"/>
      <c r="B83" s="121"/>
      <c r="C83" s="59" t="s">
        <v>168</v>
      </c>
      <c r="D83" s="56" t="s">
        <v>169</v>
      </c>
      <c r="E83" s="66"/>
      <c r="F83" s="175"/>
      <c r="G83" s="145"/>
      <c r="H83" s="116"/>
      <c r="I83" s="116"/>
      <c r="J83" s="116"/>
      <c r="K83" s="117"/>
      <c r="M83" s="25"/>
      <c r="N83" s="26"/>
    </row>
    <row r="84" spans="1:14" x14ac:dyDescent="0.25">
      <c r="A84" s="157"/>
      <c r="B84" s="121"/>
      <c r="C84" s="60" t="s">
        <v>170</v>
      </c>
      <c r="D84" s="54" t="s">
        <v>171</v>
      </c>
      <c r="E84" s="66"/>
      <c r="F84" s="175"/>
      <c r="G84" s="145"/>
      <c r="H84" s="116"/>
      <c r="I84" s="116"/>
      <c r="J84" s="116"/>
      <c r="K84" s="117"/>
      <c r="M84" s="25"/>
      <c r="N84" s="26"/>
    </row>
    <row r="85" spans="1:14" x14ac:dyDescent="0.25">
      <c r="A85" s="157"/>
      <c r="B85" s="121"/>
      <c r="C85" s="61" t="s">
        <v>172</v>
      </c>
      <c r="D85" s="54" t="s">
        <v>173</v>
      </c>
      <c r="E85" s="66"/>
      <c r="F85" s="175"/>
      <c r="G85" s="145"/>
      <c r="H85" s="116"/>
      <c r="I85" s="116"/>
      <c r="J85" s="116"/>
      <c r="K85" s="117"/>
      <c r="M85" s="25"/>
      <c r="N85" s="26"/>
    </row>
    <row r="86" spans="1:14" ht="45" x14ac:dyDescent="0.25">
      <c r="A86" s="157"/>
      <c r="B86" s="121"/>
      <c r="C86" s="53" t="s">
        <v>174</v>
      </c>
      <c r="D86" s="54" t="s">
        <v>175</v>
      </c>
      <c r="E86" s="66"/>
      <c r="F86" s="175"/>
      <c r="G86" s="145"/>
      <c r="H86" s="116"/>
      <c r="I86" s="116"/>
      <c r="J86" s="116"/>
      <c r="K86" s="117"/>
      <c r="M86" s="25"/>
      <c r="N86" s="26"/>
    </row>
    <row r="87" spans="1:14" x14ac:dyDescent="0.25">
      <c r="A87" s="157"/>
      <c r="B87" s="121"/>
      <c r="C87" s="61" t="s">
        <v>176</v>
      </c>
      <c r="D87" s="56" t="s">
        <v>177</v>
      </c>
      <c r="E87" s="66"/>
      <c r="F87" s="175"/>
      <c r="G87" s="145"/>
      <c r="H87" s="116"/>
      <c r="I87" s="116"/>
      <c r="J87" s="116"/>
      <c r="K87" s="117"/>
      <c r="M87" s="25"/>
      <c r="N87" s="26"/>
    </row>
    <row r="88" spans="1:14" x14ac:dyDescent="0.25">
      <c r="A88" s="157"/>
      <c r="B88" s="121"/>
      <c r="C88" s="53" t="s">
        <v>178</v>
      </c>
      <c r="D88" s="54" t="s">
        <v>179</v>
      </c>
      <c r="E88" s="66"/>
      <c r="F88" s="175"/>
      <c r="G88" s="145"/>
      <c r="H88" s="116"/>
      <c r="I88" s="116"/>
      <c r="J88" s="116"/>
      <c r="K88" s="117"/>
      <c r="M88" s="25"/>
      <c r="N88" s="26"/>
    </row>
    <row r="89" spans="1:14" x14ac:dyDescent="0.25">
      <c r="A89" s="157"/>
      <c r="B89" s="121"/>
      <c r="C89" s="53" t="s">
        <v>180</v>
      </c>
      <c r="D89" s="54" t="s">
        <v>181</v>
      </c>
      <c r="E89" s="66"/>
      <c r="F89" s="175"/>
      <c r="G89" s="145"/>
      <c r="H89" s="116"/>
      <c r="I89" s="116"/>
      <c r="J89" s="116"/>
      <c r="K89" s="117"/>
      <c r="M89" s="25"/>
      <c r="N89" s="26"/>
    </row>
    <row r="90" spans="1:14" ht="45" x14ac:dyDescent="0.25">
      <c r="A90" s="157"/>
      <c r="B90" s="121"/>
      <c r="C90" s="53" t="s">
        <v>151</v>
      </c>
      <c r="D90" s="54" t="s">
        <v>182</v>
      </c>
      <c r="E90" s="66"/>
      <c r="F90" s="175"/>
      <c r="G90" s="145"/>
      <c r="H90" s="116"/>
      <c r="I90" s="116"/>
      <c r="J90" s="116"/>
      <c r="K90" s="117"/>
      <c r="M90" s="25"/>
      <c r="N90" s="26"/>
    </row>
    <row r="91" spans="1:14" x14ac:dyDescent="0.25">
      <c r="A91" s="157"/>
      <c r="B91" s="121"/>
      <c r="C91" s="53" t="s">
        <v>183</v>
      </c>
      <c r="D91" s="54" t="s">
        <v>184</v>
      </c>
      <c r="E91" s="66"/>
      <c r="F91" s="175"/>
      <c r="G91" s="145"/>
      <c r="H91" s="116"/>
      <c r="I91" s="116"/>
      <c r="J91" s="116"/>
      <c r="K91" s="117"/>
      <c r="M91" s="25"/>
      <c r="N91" s="26"/>
    </row>
    <row r="92" spans="1:14" x14ac:dyDescent="0.25">
      <c r="A92" s="157"/>
      <c r="B92" s="121"/>
      <c r="C92" s="53" t="s">
        <v>185</v>
      </c>
      <c r="D92" s="54" t="s">
        <v>186</v>
      </c>
      <c r="E92" s="66"/>
      <c r="F92" s="175"/>
      <c r="G92" s="145"/>
      <c r="H92" s="116"/>
      <c r="I92" s="116"/>
      <c r="J92" s="116"/>
      <c r="K92" s="117"/>
      <c r="M92" s="25"/>
      <c r="N92" s="26"/>
    </row>
    <row r="93" spans="1:14" ht="30.75" thickBot="1" x14ac:dyDescent="0.3">
      <c r="A93" s="157"/>
      <c r="B93" s="122"/>
      <c r="C93" s="32" t="s">
        <v>29</v>
      </c>
      <c r="D93" s="28" t="s">
        <v>13</v>
      </c>
      <c r="E93" s="88"/>
      <c r="F93" s="176"/>
      <c r="G93" s="146"/>
      <c r="H93" s="118"/>
      <c r="I93" s="118"/>
      <c r="J93" s="118"/>
      <c r="K93" s="119"/>
      <c r="M93" s="25"/>
      <c r="N93" s="26"/>
    </row>
    <row r="94" spans="1:14" ht="15.75" thickBot="1" x14ac:dyDescent="0.3">
      <c r="A94" s="157"/>
      <c r="B94" s="120" t="s">
        <v>34</v>
      </c>
      <c r="C94" s="89" t="s">
        <v>145</v>
      </c>
      <c r="D94" s="90" t="s">
        <v>146</v>
      </c>
      <c r="E94" s="91"/>
      <c r="F94" s="129"/>
      <c r="G94" s="17"/>
      <c r="H94" s="18">
        <v>1</v>
      </c>
      <c r="I94" s="19">
        <f>G94*H94</f>
        <v>0</v>
      </c>
      <c r="J94" s="19">
        <f>K94-I94</f>
        <v>0</v>
      </c>
      <c r="K94" s="20">
        <f>I94*1.21</f>
        <v>0</v>
      </c>
      <c r="M94" s="25"/>
      <c r="N94" s="26"/>
    </row>
    <row r="95" spans="1:14" x14ac:dyDescent="0.25">
      <c r="A95" s="157"/>
      <c r="B95" s="121"/>
      <c r="C95" s="53" t="s">
        <v>147</v>
      </c>
      <c r="D95" s="54" t="s">
        <v>148</v>
      </c>
      <c r="E95" s="39"/>
      <c r="F95" s="130"/>
      <c r="G95" s="144"/>
      <c r="H95" s="114"/>
      <c r="I95" s="114"/>
      <c r="J95" s="114"/>
      <c r="K95" s="115"/>
      <c r="M95" s="25"/>
      <c r="N95" s="26"/>
    </row>
    <row r="96" spans="1:14" x14ac:dyDescent="0.25">
      <c r="A96" s="157"/>
      <c r="B96" s="121"/>
      <c r="C96" s="53" t="s">
        <v>149</v>
      </c>
      <c r="D96" s="54" t="s">
        <v>150</v>
      </c>
      <c r="E96" s="39"/>
      <c r="F96" s="130"/>
      <c r="G96" s="145"/>
      <c r="H96" s="116"/>
      <c r="I96" s="116"/>
      <c r="J96" s="116"/>
      <c r="K96" s="117"/>
      <c r="M96" s="25"/>
      <c r="N96" s="26"/>
    </row>
    <row r="97" spans="1:14" x14ac:dyDescent="0.25">
      <c r="A97" s="157"/>
      <c r="B97" s="121"/>
      <c r="C97" s="53" t="s">
        <v>151</v>
      </c>
      <c r="D97" s="54" t="s">
        <v>152</v>
      </c>
      <c r="E97" s="39"/>
      <c r="F97" s="130"/>
      <c r="G97" s="145"/>
      <c r="H97" s="116"/>
      <c r="I97" s="116"/>
      <c r="J97" s="116"/>
      <c r="K97" s="117"/>
      <c r="M97" s="25"/>
      <c r="N97" s="26"/>
    </row>
    <row r="98" spans="1:14" x14ac:dyDescent="0.25">
      <c r="A98" s="157"/>
      <c r="B98" s="121"/>
      <c r="C98" s="53" t="s">
        <v>153</v>
      </c>
      <c r="D98" s="54" t="s">
        <v>154</v>
      </c>
      <c r="E98" s="39"/>
      <c r="F98" s="130"/>
      <c r="G98" s="145"/>
      <c r="H98" s="116"/>
      <c r="I98" s="116"/>
      <c r="J98" s="116"/>
      <c r="K98" s="117"/>
      <c r="M98" s="25"/>
      <c r="N98" s="26"/>
    </row>
    <row r="99" spans="1:14" x14ac:dyDescent="0.25">
      <c r="A99" s="157"/>
      <c r="B99" s="121"/>
      <c r="C99" s="53" t="s">
        <v>155</v>
      </c>
      <c r="D99" s="54" t="s">
        <v>156</v>
      </c>
      <c r="E99" s="39"/>
      <c r="F99" s="130"/>
      <c r="G99" s="145"/>
      <c r="H99" s="116"/>
      <c r="I99" s="116"/>
      <c r="J99" s="116"/>
      <c r="K99" s="117"/>
      <c r="M99" s="25"/>
      <c r="N99" s="26"/>
    </row>
    <row r="100" spans="1:14" x14ac:dyDescent="0.25">
      <c r="A100" s="157"/>
      <c r="B100" s="121"/>
      <c r="C100" s="53" t="s">
        <v>140</v>
      </c>
      <c r="D100" s="54" t="s">
        <v>157</v>
      </c>
      <c r="E100" s="39"/>
      <c r="F100" s="130"/>
      <c r="G100" s="145"/>
      <c r="H100" s="116"/>
      <c r="I100" s="116"/>
      <c r="J100" s="116"/>
      <c r="K100" s="117"/>
      <c r="M100" s="25"/>
      <c r="N100" s="26"/>
    </row>
    <row r="101" spans="1:14" x14ac:dyDescent="0.25">
      <c r="A101" s="157"/>
      <c r="B101" s="121"/>
      <c r="C101" s="53" t="s">
        <v>17</v>
      </c>
      <c r="D101" s="54" t="s">
        <v>158</v>
      </c>
      <c r="E101" s="39"/>
      <c r="F101" s="130"/>
      <c r="G101" s="145"/>
      <c r="H101" s="116"/>
      <c r="I101" s="116"/>
      <c r="J101" s="116"/>
      <c r="K101" s="117"/>
      <c r="M101" s="25"/>
      <c r="N101" s="26"/>
    </row>
    <row r="102" spans="1:14" ht="15.75" thickBot="1" x14ac:dyDescent="0.3">
      <c r="A102" s="157"/>
      <c r="B102" s="122"/>
      <c r="C102" s="38" t="s">
        <v>28</v>
      </c>
      <c r="D102" s="30" t="s">
        <v>19</v>
      </c>
      <c r="E102" s="31"/>
      <c r="F102" s="131"/>
      <c r="G102" s="146"/>
      <c r="H102" s="118"/>
      <c r="I102" s="118"/>
      <c r="J102" s="118"/>
      <c r="K102" s="119"/>
      <c r="M102" s="25"/>
      <c r="N102" s="26"/>
    </row>
    <row r="103" spans="1:14" ht="18.600000000000001" customHeight="1" x14ac:dyDescent="0.25">
      <c r="A103" s="157"/>
      <c r="B103" s="120" t="s">
        <v>126</v>
      </c>
      <c r="C103" s="92" t="s">
        <v>127</v>
      </c>
      <c r="D103" s="93" t="s">
        <v>128</v>
      </c>
      <c r="E103" s="81"/>
      <c r="F103" s="126"/>
      <c r="G103" s="52"/>
      <c r="H103" s="48">
        <v>2</v>
      </c>
      <c r="I103" s="49">
        <f>G103*H103</f>
        <v>0</v>
      </c>
      <c r="J103" s="49">
        <f>K103-I103</f>
        <v>0</v>
      </c>
      <c r="K103" s="50">
        <f>I103*1.21</f>
        <v>0</v>
      </c>
      <c r="M103" s="25"/>
      <c r="N103" s="26"/>
    </row>
    <row r="104" spans="1:14" x14ac:dyDescent="0.25">
      <c r="A104" s="157"/>
      <c r="B104" s="121"/>
      <c r="C104" s="37" t="s">
        <v>129</v>
      </c>
      <c r="D104" s="11" t="s">
        <v>130</v>
      </c>
      <c r="E104" s="13"/>
      <c r="F104" s="127"/>
      <c r="G104" s="165"/>
      <c r="H104" s="166"/>
      <c r="I104" s="166"/>
      <c r="J104" s="166"/>
      <c r="K104" s="167"/>
      <c r="M104" s="25"/>
      <c r="N104" s="26"/>
    </row>
    <row r="105" spans="1:14" x14ac:dyDescent="0.25">
      <c r="A105" s="157"/>
      <c r="B105" s="121"/>
      <c r="C105" s="36" t="s">
        <v>131</v>
      </c>
      <c r="D105" s="11" t="s">
        <v>132</v>
      </c>
      <c r="E105" s="13"/>
      <c r="F105" s="127"/>
      <c r="G105" s="168"/>
      <c r="H105" s="169"/>
      <c r="I105" s="169"/>
      <c r="J105" s="169"/>
      <c r="K105" s="170"/>
      <c r="M105" s="25"/>
      <c r="N105" s="26"/>
    </row>
    <row r="106" spans="1:14" x14ac:dyDescent="0.25">
      <c r="A106" s="157"/>
      <c r="B106" s="121"/>
      <c r="C106" s="37" t="s">
        <v>133</v>
      </c>
      <c r="D106" s="11" t="s">
        <v>134</v>
      </c>
      <c r="E106" s="13"/>
      <c r="F106" s="127"/>
      <c r="G106" s="168"/>
      <c r="H106" s="169"/>
      <c r="I106" s="169"/>
      <c r="J106" s="169"/>
      <c r="K106" s="170"/>
      <c r="M106" s="25"/>
      <c r="N106" s="26"/>
    </row>
    <row r="107" spans="1:14" x14ac:dyDescent="0.25">
      <c r="A107" s="157"/>
      <c r="B107" s="121"/>
      <c r="C107" s="37" t="s">
        <v>135</v>
      </c>
      <c r="D107" s="11" t="s">
        <v>136</v>
      </c>
      <c r="E107" s="13"/>
      <c r="F107" s="127"/>
      <c r="G107" s="168"/>
      <c r="H107" s="169"/>
      <c r="I107" s="169"/>
      <c r="J107" s="169"/>
      <c r="K107" s="170"/>
      <c r="M107" s="25"/>
      <c r="N107" s="26"/>
    </row>
    <row r="108" spans="1:14" ht="30" x14ac:dyDescent="0.25">
      <c r="A108" s="157"/>
      <c r="B108" s="121"/>
      <c r="C108" s="37" t="s">
        <v>137</v>
      </c>
      <c r="D108" s="27" t="s">
        <v>138</v>
      </c>
      <c r="E108" s="13"/>
      <c r="F108" s="127"/>
      <c r="G108" s="168"/>
      <c r="H108" s="169"/>
      <c r="I108" s="169"/>
      <c r="J108" s="169"/>
      <c r="K108" s="170"/>
      <c r="M108" s="25"/>
      <c r="N108" s="26"/>
    </row>
    <row r="109" spans="1:14" x14ac:dyDescent="0.25">
      <c r="A109" s="157"/>
      <c r="B109" s="121"/>
      <c r="C109" s="51" t="s">
        <v>139</v>
      </c>
      <c r="D109" s="27" t="s">
        <v>30</v>
      </c>
      <c r="E109" s="13"/>
      <c r="F109" s="127"/>
      <c r="G109" s="168"/>
      <c r="H109" s="169"/>
      <c r="I109" s="169"/>
      <c r="J109" s="169"/>
      <c r="K109" s="170"/>
      <c r="M109" s="25"/>
      <c r="N109" s="26"/>
    </row>
    <row r="110" spans="1:14" x14ac:dyDescent="0.25">
      <c r="A110" s="157"/>
      <c r="B110" s="121"/>
      <c r="C110" s="37" t="s">
        <v>140</v>
      </c>
      <c r="D110" s="11" t="s">
        <v>141</v>
      </c>
      <c r="E110" s="13"/>
      <c r="F110" s="127"/>
      <c r="G110" s="168"/>
      <c r="H110" s="169"/>
      <c r="I110" s="169"/>
      <c r="J110" s="169"/>
      <c r="K110" s="170"/>
      <c r="M110" s="25"/>
      <c r="N110" s="26"/>
    </row>
    <row r="111" spans="1:14" x14ac:dyDescent="0.25">
      <c r="A111" s="157"/>
      <c r="B111" s="121"/>
      <c r="C111" s="37" t="s">
        <v>142</v>
      </c>
      <c r="D111" s="11" t="s">
        <v>143</v>
      </c>
      <c r="E111" s="13"/>
      <c r="F111" s="127"/>
      <c r="G111" s="168"/>
      <c r="H111" s="169"/>
      <c r="I111" s="169"/>
      <c r="J111" s="169"/>
      <c r="K111" s="170"/>
      <c r="M111" s="25"/>
      <c r="N111" s="26"/>
    </row>
    <row r="112" spans="1:14" ht="15.75" thickBot="1" x14ac:dyDescent="0.3">
      <c r="A112" s="157"/>
      <c r="B112" s="122"/>
      <c r="C112" s="38" t="s">
        <v>28</v>
      </c>
      <c r="D112" s="30" t="s">
        <v>19</v>
      </c>
      <c r="E112" s="31"/>
      <c r="F112" s="128"/>
      <c r="G112" s="171"/>
      <c r="H112" s="172"/>
      <c r="I112" s="172"/>
      <c r="J112" s="172"/>
      <c r="K112" s="173"/>
      <c r="M112" s="25"/>
      <c r="N112" s="26"/>
    </row>
    <row r="113" spans="1:14" ht="44.25" customHeight="1" thickBot="1" x14ac:dyDescent="0.3">
      <c r="A113" s="158"/>
      <c r="B113" s="77" t="s">
        <v>31</v>
      </c>
      <c r="C113" s="189" t="s">
        <v>206</v>
      </c>
      <c r="D113" s="94" t="s">
        <v>13</v>
      </c>
      <c r="E113" s="95"/>
      <c r="F113" s="78"/>
      <c r="G113" s="33"/>
      <c r="H113" s="18">
        <v>1</v>
      </c>
      <c r="I113" s="19">
        <f>G113*H113</f>
        <v>0</v>
      </c>
      <c r="J113" s="19">
        <f>K113-I113</f>
        <v>0</v>
      </c>
      <c r="K113" s="20">
        <f>I113*1.21</f>
        <v>0</v>
      </c>
      <c r="M113" s="25"/>
      <c r="N113" s="26"/>
    </row>
    <row r="114" spans="1:14" ht="15.75" thickBot="1" x14ac:dyDescent="0.3">
      <c r="A114" s="2"/>
      <c r="B114" s="2"/>
      <c r="C114" s="3"/>
      <c r="D114" s="3"/>
      <c r="E114" s="3"/>
      <c r="F114" s="3"/>
      <c r="G114" s="190" t="s">
        <v>8</v>
      </c>
      <c r="H114" s="191"/>
      <c r="I114" s="192">
        <f>SUM(I8:I113)</f>
        <v>0</v>
      </c>
      <c r="J114" s="62">
        <f>SUM(J8:J113)</f>
        <v>0</v>
      </c>
      <c r="K114" s="63">
        <f>SUM(K8:K113)</f>
        <v>0</v>
      </c>
    </row>
    <row r="115" spans="1:14" ht="15.75" thickBot="1" x14ac:dyDescent="0.3">
      <c r="A115" s="153" t="s">
        <v>14</v>
      </c>
      <c r="B115" s="154"/>
      <c r="C115" s="154"/>
      <c r="D115" s="155"/>
      <c r="E115" s="70" t="s">
        <v>200</v>
      </c>
      <c r="F115" s="3"/>
      <c r="G115" s="4"/>
      <c r="I115" s="9"/>
      <c r="J115" s="9"/>
      <c r="K115" s="9"/>
    </row>
    <row r="116" spans="1:14" ht="15.95" customHeight="1" x14ac:dyDescent="0.25">
      <c r="A116" s="97" t="s">
        <v>202</v>
      </c>
      <c r="B116" s="98"/>
      <c r="C116" s="98"/>
      <c r="D116" s="99"/>
      <c r="E116" s="69"/>
    </row>
    <row r="117" spans="1:14" ht="15.95" customHeight="1" x14ac:dyDescent="0.25">
      <c r="A117" s="100" t="s">
        <v>204</v>
      </c>
      <c r="B117" s="101"/>
      <c r="C117" s="101"/>
      <c r="D117" s="102"/>
      <c r="E117" s="67"/>
    </row>
    <row r="118" spans="1:14" ht="15" customHeight="1" x14ac:dyDescent="0.25">
      <c r="A118" s="100" t="s">
        <v>203</v>
      </c>
      <c r="B118" s="101"/>
      <c r="C118" s="101"/>
      <c r="D118" s="102"/>
      <c r="E118" s="67"/>
    </row>
    <row r="119" spans="1:14" ht="15" customHeight="1" thickBot="1" x14ac:dyDescent="0.3">
      <c r="A119" s="103" t="s">
        <v>201</v>
      </c>
      <c r="B119" s="104"/>
      <c r="C119" s="104"/>
      <c r="D119" s="105"/>
      <c r="E119" s="68"/>
    </row>
    <row r="120" spans="1:14" x14ac:dyDescent="0.25">
      <c r="A120" s="34"/>
      <c r="B120" s="34"/>
      <c r="D120" s="34"/>
      <c r="E120" s="35"/>
    </row>
    <row r="121" spans="1:14" x14ac:dyDescent="0.25">
      <c r="B121" t="s">
        <v>32</v>
      </c>
      <c r="C121" s="34"/>
    </row>
    <row r="123" spans="1:14" ht="135.75" customHeight="1" x14ac:dyDescent="0.25">
      <c r="B123" s="96"/>
      <c r="C123" s="96"/>
      <c r="D123" s="96"/>
    </row>
    <row r="124" spans="1:14" ht="60" customHeight="1" x14ac:dyDescent="0.25">
      <c r="B124" s="96"/>
      <c r="C124" s="96"/>
      <c r="D124" s="96"/>
    </row>
    <row r="125" spans="1:14" x14ac:dyDescent="0.25">
      <c r="B125" s="21"/>
    </row>
    <row r="126" spans="1:14" x14ac:dyDescent="0.25">
      <c r="B126" s="21"/>
    </row>
    <row r="134" spans="3:3" x14ac:dyDescent="0.25">
      <c r="C134" s="29"/>
    </row>
    <row r="135" spans="3:3" x14ac:dyDescent="0.25">
      <c r="C135" s="29"/>
    </row>
    <row r="136" spans="3:3" x14ac:dyDescent="0.25">
      <c r="C136" s="29"/>
    </row>
    <row r="137" spans="3:3" ht="21" customHeight="1" x14ac:dyDescent="0.25">
      <c r="C137" s="29"/>
    </row>
    <row r="138" spans="3:3" x14ac:dyDescent="0.25">
      <c r="C138" s="29"/>
    </row>
    <row r="139" spans="3:3" x14ac:dyDescent="0.25">
      <c r="C139" s="29"/>
    </row>
    <row r="140" spans="3:3" x14ac:dyDescent="0.25">
      <c r="C140" s="29"/>
    </row>
    <row r="141" spans="3:3" x14ac:dyDescent="0.25">
      <c r="C141" s="29"/>
    </row>
    <row r="142" spans="3:3" x14ac:dyDescent="0.25">
      <c r="C142" s="29"/>
    </row>
    <row r="143" spans="3:3" x14ac:dyDescent="0.25">
      <c r="C143" s="29"/>
    </row>
    <row r="144" spans="3:3" ht="21" customHeight="1" x14ac:dyDescent="0.25">
      <c r="C144" s="29"/>
    </row>
    <row r="145" spans="3:3" x14ac:dyDescent="0.25">
      <c r="C145" s="29"/>
    </row>
    <row r="146" spans="3:3" x14ac:dyDescent="0.25">
      <c r="C146" s="29"/>
    </row>
    <row r="147" spans="3:3" x14ac:dyDescent="0.25">
      <c r="C147" s="29"/>
    </row>
  </sheetData>
  <mergeCells count="51">
    <mergeCell ref="A115:D115"/>
    <mergeCell ref="A8:A113"/>
    <mergeCell ref="A1:K1"/>
    <mergeCell ref="A3:K3"/>
    <mergeCell ref="G104:K112"/>
    <mergeCell ref="F77:F93"/>
    <mergeCell ref="F68:F76"/>
    <mergeCell ref="F59:F67"/>
    <mergeCell ref="F54:F58"/>
    <mergeCell ref="G49:K53"/>
    <mergeCell ref="F48:F53"/>
    <mergeCell ref="F44:F47"/>
    <mergeCell ref="F35:F43"/>
    <mergeCell ref="G29:K34"/>
    <mergeCell ref="G95:K102"/>
    <mergeCell ref="B77:B93"/>
    <mergeCell ref="G78:K93"/>
    <mergeCell ref="J6:J7"/>
    <mergeCell ref="K6:K7"/>
    <mergeCell ref="I6:I7"/>
    <mergeCell ref="G6:G7"/>
    <mergeCell ref="G45:K47"/>
    <mergeCell ref="F103:F112"/>
    <mergeCell ref="F94:F102"/>
    <mergeCell ref="F8:F27"/>
    <mergeCell ref="B44:B47"/>
    <mergeCell ref="B35:B43"/>
    <mergeCell ref="B48:B53"/>
    <mergeCell ref="B94:B102"/>
    <mergeCell ref="B103:B112"/>
    <mergeCell ref="F28:F34"/>
    <mergeCell ref="B54:B58"/>
    <mergeCell ref="A6:A7"/>
    <mergeCell ref="C6:D6"/>
    <mergeCell ref="E6:E7"/>
    <mergeCell ref="B68:B76"/>
    <mergeCell ref="G9:K27"/>
    <mergeCell ref="G69:K76"/>
    <mergeCell ref="B8:B27"/>
    <mergeCell ref="B59:B67"/>
    <mergeCell ref="G55:K58"/>
    <mergeCell ref="B28:B34"/>
    <mergeCell ref="G60:K67"/>
    <mergeCell ref="G36:K43"/>
    <mergeCell ref="H6:H7"/>
    <mergeCell ref="B123:D123"/>
    <mergeCell ref="A116:D116"/>
    <mergeCell ref="A118:D118"/>
    <mergeCell ref="A119:D119"/>
    <mergeCell ref="B124:D124"/>
    <mergeCell ref="A117:D117"/>
  </mergeCell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2024-12-13T07:58:36Z</cp:lastPrinted>
  <dcterms:created xsi:type="dcterms:W3CDTF">2017-06-20T06:57:43Z</dcterms:created>
  <dcterms:modified xsi:type="dcterms:W3CDTF">2025-05-13T08:36:56Z</dcterms:modified>
</cp:coreProperties>
</file>