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4-Média pro ukládání dat a periferní zařízení\4022025 Dodávka periferního vybavení pro PEF\"/>
    </mc:Choice>
  </mc:AlternateContent>
  <bookViews>
    <workbookView xWindow="0" yWindow="0" windowWidth="28800" windowHeight="13200"/>
  </bookViews>
  <sheets>
    <sheet name="Hardware" sheetId="1" r:id="rId1"/>
  </sheets>
  <calcPr calcId="162913"/>
  <extLst>
    <ext uri="GoogleSheetsCustomDataVersion2">
      <go:sheetsCustomData xmlns:go="http://customooxmlschemas.google.com/" r:id="rId6" roundtripDataChecksum="KSEXQZEJMuUnznz0fDsLvTo2ErnDhIRGve/67rMmeyU="/>
    </ext>
  </extLst>
</workbook>
</file>

<file path=xl/calcChain.xml><?xml version="1.0" encoding="utf-8"?>
<calcChain xmlns="http://schemas.openxmlformats.org/spreadsheetml/2006/main">
  <c r="H32" i="1" l="1"/>
  <c r="J32" i="1" s="1"/>
  <c r="I32" i="1" s="1"/>
  <c r="H27" i="1"/>
  <c r="J27" i="1" s="1"/>
  <c r="I27" i="1" s="1"/>
  <c r="H20" i="1"/>
  <c r="J20" i="1" s="1"/>
  <c r="I20" i="1" s="1"/>
  <c r="H11" i="1"/>
  <c r="J11" i="1" s="1"/>
  <c r="J42" i="1" l="1"/>
  <c r="I11" i="1"/>
  <c r="I42" i="1" s="1"/>
  <c r="H42" i="1"/>
</calcChain>
</file>

<file path=xl/sharedStrings.xml><?xml version="1.0" encoding="utf-8"?>
<sst xmlns="http://schemas.openxmlformats.org/spreadsheetml/2006/main" count="84" uniqueCount="72">
  <si>
    <t>Příloha č. 1 - Technická specifikace</t>
  </si>
  <si>
    <t xml:space="preserve">Pokud je to možné, dodavatel uvede skutečnou hodnotu příslušného parametru, tj. nabízené technické parametry zařízení. V řádcích s nevyčíslitelnými parametry uvede dodavatel ANO/NE, tzn., zda zařízení splňuje nebo nesplňuje tento požadavek. V nabídce dodavatel zároveň předloží buď přímo technické nebo katalogové listy nabízených zařízení, nebo webové odkazy na ně, a to za účelem možnosti ověření dodavatelem uvedených parametrů. Nesplnění kteréhokoliv parametru je důvodem k vyloučení účastníka z další účasti ve veřejné zakázce. </t>
  </si>
  <si>
    <t>SPOLEČNÉ POŽADAVKY</t>
  </si>
  <si>
    <t>SPLNĚNÍ PARAMETRŮ 
V PODÁVANÉ NABÍDCE (ANO/NE)</t>
  </si>
  <si>
    <t>Hardware musí být dodán zcela nový, plně funkční, nikdy předtím nepoužívaný, nerozbalený a kompletní (včetně příslušenství, pokud nějaké je). Dodavatel je schopen na vyzvání doložit oficiální písemné potvrzení lokálního zastoupení výrobce o všech dodávaných zařízeních, že jsou určena pro evropský trh a zadavatele, včetně uvedení sériových čísel všech dodávaných zařízení.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</si>
  <si>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</si>
  <si>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</si>
  <si>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</si>
  <si>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</si>
  <si>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</si>
  <si>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Počet kusů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</si>
  <si>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</si>
  <si>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</si>
  <si>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</si>
  <si>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</si>
  <si>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</si>
  <si>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</si>
  <si>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Maximální přípustná cena za kus</t>
  </si>
  <si>
    <t>10000  Kč bez DPH</t>
  </si>
  <si>
    <t>rozlišení</t>
  </si>
  <si>
    <t>3840x2160 (4K) 13 megapixelů</t>
  </si>
  <si>
    <t>mikrofony</t>
  </si>
  <si>
    <t>2 směrové</t>
  </si>
  <si>
    <t>Zorné pole</t>
  </si>
  <si>
    <t>180 stupnů</t>
  </si>
  <si>
    <t>Možnosti zobrazení</t>
  </si>
  <si>
    <t>min. 6</t>
  </si>
  <si>
    <t>Rámování</t>
  </si>
  <si>
    <t>automatické</t>
  </si>
  <si>
    <t>Konektory</t>
  </si>
  <si>
    <t>USB a USB-C</t>
  </si>
  <si>
    <t>Záruka</t>
  </si>
  <si>
    <t>min. 24 měsíců</t>
  </si>
  <si>
    <t>Ostatní</t>
  </si>
  <si>
    <t>3500 Kč bez DPH</t>
  </si>
  <si>
    <t>Typ</t>
  </si>
  <si>
    <t>reproduktor</t>
  </si>
  <si>
    <t>Počet směrových mikrofónů</t>
  </si>
  <si>
    <t>Všesměrovost mikrofónu</t>
  </si>
  <si>
    <t>ano</t>
  </si>
  <si>
    <t>Připojení:</t>
  </si>
  <si>
    <t>kabel usb nebo nabíječku + audio kabel</t>
  </si>
  <si>
    <t>Bluetooth připojení</t>
  </si>
  <si>
    <t>možnost až 3 zařízení současně</t>
  </si>
  <si>
    <t>Adaptér EShare na bezdrátové sdílení obrazovky USB-C</t>
  </si>
  <si>
    <t>5500 Kč bez DPH</t>
  </si>
  <si>
    <t>Kapacita</t>
  </si>
  <si>
    <t>Bezdrátový adaptér umožňuje sdílet obsah (např. filmy, aplikace) z počítače do monitor o monitoru iiyama LFD pomocí předinstalované aplikace EShare. Je kompatibilní s počítači vybavenými výstupy USB-C (režim DP-Alt) a podporuje plynulé streamování videa až do rozlišení 4K. Pokud přijímač se systémem Android nemá konektor typu USB-C, lze použít přiložený adaptér USB-C na A.</t>
  </si>
  <si>
    <t>Napájení</t>
  </si>
  <si>
    <t>externí</t>
  </si>
  <si>
    <t>Spotřeba energie</t>
  </si>
  <si>
    <t>typický výkon 4,5 W</t>
  </si>
  <si>
    <t>Externí disk s dvěma disky</t>
  </si>
  <si>
    <t>19000 Kč bez DPH</t>
  </si>
  <si>
    <t>min. 24 TB</t>
  </si>
  <si>
    <t>Disk</t>
  </si>
  <si>
    <t>3,5palců</t>
  </si>
  <si>
    <t>Počet disků</t>
  </si>
  <si>
    <t>Rozhraní</t>
  </si>
  <si>
    <t>USB 3.1</t>
  </si>
  <si>
    <t>Rozměry (V x D x Š)</t>
  </si>
  <si>
    <t>180 x 160 x 100 mm</t>
  </si>
  <si>
    <t>Rozhraní:USB 3.2 Gen 2 (USB 3.1)
Rozhraní:USB 3.2 Gen 1 (USB 3.0)
Port:USB Type-C
Port:USB 3.2 Gen1 (USB 3.0)</t>
  </si>
  <si>
    <t>Maximální rychlost</t>
  </si>
  <si>
    <t>360 MB/s</t>
  </si>
  <si>
    <t>Příslušenství</t>
  </si>
  <si>
    <t>Propojovací kabel</t>
  </si>
  <si>
    <t>Celkem Kč:</t>
  </si>
  <si>
    <t>Webová kamera</t>
  </si>
  <si>
    <t>Reprodukor</t>
  </si>
  <si>
    <t>nutna kompatibilita se zarizenim, interaktivním dotykovým monitorem iiyama ProLite TE8614MIS-B2AG 86", ke kteremu bude kamera, reproduktor i adapter pripojene</t>
  </si>
  <si>
    <r>
      <t xml:space="preserve">Nabízená zařízení jsou plně kompatibilní se zadavatelem vlastněným  interaktivním dotykovým monitorem </t>
    </r>
    <r>
      <rPr>
        <i/>
        <sz val="11"/>
        <color rgb="FF000000"/>
        <rFont val="Calibri"/>
        <family val="2"/>
        <charset val="238"/>
      </rPr>
      <t>iiyama ProLite TE8614MIS-B2AG 86"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</si>
</sst>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>
    <font>
      <sz val="11"/>
      <color rgb="FF000000"/>
      <name val="Calibri"/>
      <scheme val="minor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color rgb="FF000000"/>
      <name val="Calibri"/>
    </font>
    <font>
      <sz val="10"/>
      <color rgb="FF000000"/>
      <name val="Noto Sans Symbols"/>
    </font>
    <font>
      <b/>
      <sz val="11"/>
      <color theme="1"/>
      <name val="Calibri"/>
    </font>
    <font>
      <u/>
      <sz val="11"/>
      <color rgb="FF0000FF"/>
      <name val="Calibri"/>
    </font>
    <font>
      <sz val="11"/>
      <color theme="1"/>
      <name val="Calibri"/>
    </font>
    <font>
      <u/>
      <sz val="11"/>
      <color rgb="FF0000FF"/>
      <name val="Calibri"/>
    </font>
    <font>
      <sz val="10"/>
      <color theme="1"/>
      <name val="Noto Sans Symbols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55A11"/>
        <bgColor rgb="FFC55A11"/>
      </patternFill>
    </fill>
    <fill>
      <patternFill patternType="solid">
        <fgColor rgb="FF00B0F0"/>
        <bgColor rgb="FF00B0F0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7F7F7F"/>
      </patternFill>
    </fill>
    <fill>
      <patternFill patternType="solid">
        <fgColor rgb="FFFFFF00"/>
        <bgColor rgb="FF7F7F7F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5" borderId="1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vertical="top"/>
    </xf>
    <xf numFmtId="0" fontId="7" fillId="0" borderId="17" xfId="0" applyFont="1" applyBorder="1" applyAlignment="1">
      <alignment vertical="center" wrapText="1"/>
    </xf>
    <xf numFmtId="164" fontId="5" fillId="4" borderId="24" xfId="0" applyNumberFormat="1" applyFont="1" applyFill="1" applyBorder="1"/>
    <xf numFmtId="0" fontId="5" fillId="7" borderId="24" xfId="0" applyFont="1" applyFill="1" applyBorder="1" applyAlignment="1">
      <alignment horizontal="center"/>
    </xf>
    <xf numFmtId="164" fontId="5" fillId="7" borderId="24" xfId="0" applyNumberFormat="1" applyFont="1" applyFill="1" applyBorder="1" applyAlignment="1">
      <alignment horizontal="center" vertical="center"/>
    </xf>
    <xf numFmtId="164" fontId="5" fillId="7" borderId="25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top" wrapText="1"/>
    </xf>
    <xf numFmtId="164" fontId="5" fillId="4" borderId="41" xfId="0" applyNumberFormat="1" applyFont="1" applyFill="1" applyBorder="1"/>
    <xf numFmtId="0" fontId="5" fillId="7" borderId="17" xfId="0" applyFont="1" applyFill="1" applyBorder="1" applyAlignment="1">
      <alignment horizontal="center"/>
    </xf>
    <xf numFmtId="164" fontId="5" fillId="7" borderId="17" xfId="0" applyNumberFormat="1" applyFont="1" applyFill="1" applyBorder="1" applyAlignment="1">
      <alignment horizontal="center" vertical="center"/>
    </xf>
    <xf numFmtId="164" fontId="5" fillId="7" borderId="42" xfId="0" applyNumberFormat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vertical="center" wrapText="1"/>
    </xf>
    <xf numFmtId="0" fontId="5" fillId="4" borderId="47" xfId="0" applyFont="1" applyFill="1" applyBorder="1" applyAlignment="1">
      <alignment horizontal="left" vertical="top" wrapText="1"/>
    </xf>
    <xf numFmtId="0" fontId="7" fillId="6" borderId="49" xfId="0" applyFont="1" applyFill="1" applyBorder="1" applyAlignment="1">
      <alignment horizontal="left" vertical="top"/>
    </xf>
    <xf numFmtId="0" fontId="7" fillId="6" borderId="50" xfId="0" applyFont="1" applyFill="1" applyBorder="1" applyAlignment="1">
      <alignment horizontal="left" vertical="top"/>
    </xf>
    <xf numFmtId="0" fontId="5" fillId="3" borderId="27" xfId="0" applyFont="1" applyFill="1" applyBorder="1" applyAlignment="1">
      <alignment horizontal="left" vertical="center" wrapText="1"/>
    </xf>
    <xf numFmtId="0" fontId="5" fillId="0" borderId="51" xfId="0" applyFont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horizontal="left" vertical="top" wrapText="1"/>
    </xf>
    <xf numFmtId="0" fontId="5" fillId="0" borderId="51" xfId="0" applyFont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7" fillId="6" borderId="5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164" fontId="7" fillId="3" borderId="55" xfId="0" applyNumberFormat="1" applyFont="1" applyFill="1" applyBorder="1" applyAlignment="1">
      <alignment horizontal="center" vertical="center"/>
    </xf>
    <xf numFmtId="164" fontId="7" fillId="10" borderId="56" xfId="0" applyNumberFormat="1" applyFont="1" applyFill="1" applyBorder="1" applyAlignment="1">
      <alignment horizontal="center" vertical="center"/>
    </xf>
    <xf numFmtId="164" fontId="7" fillId="10" borderId="5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0" fillId="0" borderId="0" xfId="0" applyFont="1" applyAlignment="1"/>
    <xf numFmtId="0" fontId="14" fillId="6" borderId="40" xfId="0" applyFont="1" applyFill="1" applyBorder="1" applyAlignment="1">
      <alignment horizontal="left" vertical="top" wrapText="1"/>
    </xf>
    <xf numFmtId="0" fontId="2" fillId="0" borderId="43" xfId="0" applyFont="1" applyBorder="1"/>
    <xf numFmtId="0" fontId="2" fillId="0" borderId="46" xfId="0" applyFont="1" applyBorder="1"/>
    <xf numFmtId="0" fontId="7" fillId="6" borderId="40" xfId="0" applyFont="1" applyFill="1" applyBorder="1" applyAlignment="1">
      <alignment horizontal="left" vertical="top" wrapText="1"/>
    </xf>
    <xf numFmtId="0" fontId="2" fillId="0" borderId="7" xfId="0" applyFont="1" applyBorder="1"/>
    <xf numFmtId="0" fontId="7" fillId="5" borderId="16" xfId="0" applyFont="1" applyFill="1" applyBorder="1" applyAlignment="1">
      <alignment horizontal="center" vertical="top" wrapText="1"/>
    </xf>
    <xf numFmtId="0" fontId="2" fillId="0" borderId="21" xfId="0" applyFont="1" applyBorder="1"/>
    <xf numFmtId="0" fontId="14" fillId="6" borderId="15" xfId="0" applyFont="1" applyFill="1" applyBorder="1" applyAlignment="1">
      <alignment horizontal="left" vertical="top" wrapText="1"/>
    </xf>
    <xf numFmtId="0" fontId="2" fillId="0" borderId="26" xfId="0" applyFont="1" applyBorder="1"/>
    <xf numFmtId="0" fontId="2" fillId="0" borderId="34" xfId="0" applyFont="1" applyBorder="1"/>
    <xf numFmtId="0" fontId="7" fillId="2" borderId="15" xfId="0" applyFont="1" applyFill="1" applyBorder="1" applyAlignment="1">
      <alignment horizontal="center" vertical="top"/>
    </xf>
    <xf numFmtId="0" fontId="2" fillId="0" borderId="19" xfId="0" applyFont="1" applyBorder="1"/>
    <xf numFmtId="0" fontId="7" fillId="3" borderId="1" xfId="0" applyFont="1" applyFill="1" applyBorder="1" applyAlignment="1">
      <alignment horizontal="center"/>
    </xf>
    <xf numFmtId="0" fontId="2" fillId="0" borderId="54" xfId="0" applyFont="1" applyBorder="1"/>
    <xf numFmtId="3" fontId="5" fillId="9" borderId="29" xfId="0" applyNumberFormat="1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0" fillId="0" borderId="0" xfId="0" applyFont="1" applyAlignment="1"/>
    <xf numFmtId="0" fontId="2" fillId="0" borderId="33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2" fillId="0" borderId="6" xfId="0" applyFont="1" applyBorder="1"/>
    <xf numFmtId="0" fontId="3" fillId="2" borderId="8" xfId="0" applyFont="1" applyFill="1" applyBorder="1" applyAlignment="1">
      <alignment horizontal="center" vertical="top" wrapText="1"/>
    </xf>
    <xf numFmtId="0" fontId="2" fillId="0" borderId="9" xfId="0" applyFont="1" applyBorder="1"/>
    <xf numFmtId="0" fontId="5" fillId="3" borderId="10" xfId="0" applyFont="1" applyFill="1" applyBorder="1" applyAlignment="1">
      <alignment horizontal="left" vertical="top" wrapText="1"/>
    </xf>
    <xf numFmtId="0" fontId="2" fillId="0" borderId="11" xfId="0" applyFont="1" applyBorder="1"/>
    <xf numFmtId="0" fontId="2" fillId="0" borderId="12" xfId="0" applyFont="1" applyBorder="1"/>
    <xf numFmtId="0" fontId="5" fillId="4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12" fillId="11" borderId="57" xfId="0" applyFont="1" applyFill="1" applyBorder="1" applyAlignment="1">
      <alignment horizontal="left" vertical="top"/>
    </xf>
    <xf numFmtId="0" fontId="12" fillId="11" borderId="58" xfId="0" applyFont="1" applyFill="1" applyBorder="1" applyAlignment="1">
      <alignment horizontal="left" vertical="top"/>
    </xf>
    <xf numFmtId="0" fontId="12" fillId="11" borderId="59" xfId="0" applyFont="1" applyFill="1" applyBorder="1" applyAlignment="1">
      <alignment horizontal="left" vertical="top"/>
    </xf>
    <xf numFmtId="0" fontId="3" fillId="12" borderId="60" xfId="0" applyFont="1" applyFill="1" applyBorder="1" applyAlignment="1">
      <alignment horizontal="center" vertical="center" wrapText="1"/>
    </xf>
    <xf numFmtId="0" fontId="3" fillId="12" borderId="6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0" fillId="4" borderId="16" xfId="0" applyFont="1" applyFill="1" applyBorder="1" applyAlignment="1">
      <alignment horizontal="left" vertical="top" wrapText="1"/>
    </xf>
    <xf numFmtId="0" fontId="2" fillId="0" borderId="45" xfId="0" applyFont="1" applyBorder="1"/>
    <xf numFmtId="0" fontId="2" fillId="0" borderId="48" xfId="0" applyFont="1" applyBorder="1"/>
    <xf numFmtId="0" fontId="7" fillId="2" borderId="8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3" fontId="5" fillId="8" borderId="29" xfId="0" applyNumberFormat="1" applyFont="1" applyFill="1" applyBorder="1" applyAlignment="1">
      <alignment horizontal="center"/>
    </xf>
    <xf numFmtId="0" fontId="8" fillId="4" borderId="23" xfId="0" applyFont="1" applyFill="1" applyBorder="1" applyAlignment="1">
      <alignment horizontal="left" vertical="top" wrapText="1"/>
    </xf>
    <xf numFmtId="0" fontId="2" fillId="0" borderId="28" xfId="0" applyFont="1" applyBorder="1"/>
    <xf numFmtId="0" fontId="2" fillId="0" borderId="36" xfId="0" applyFont="1" applyBorder="1"/>
    <xf numFmtId="0" fontId="7" fillId="3" borderId="8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zoomScale="85" zoomScaleNormal="85" workbookViewId="0">
      <selection activeCell="C20" sqref="C19:D20"/>
    </sheetView>
  </sheetViews>
  <sheetFormatPr defaultColWidth="14.42578125" defaultRowHeight="15" customHeight="1"/>
  <cols>
    <col min="1" max="1" width="42" customWidth="1"/>
    <col min="2" max="2" width="30.5703125" customWidth="1"/>
    <col min="3" max="3" width="56.85546875" customWidth="1"/>
    <col min="4" max="4" width="58.7109375" customWidth="1"/>
    <col min="5" max="5" width="22.5703125" customWidth="1"/>
    <col min="6" max="6" width="20.7109375" customWidth="1"/>
    <col min="7" max="7" width="12.7109375" customWidth="1"/>
    <col min="8" max="10" width="20.7109375" customWidth="1"/>
    <col min="11" max="26" width="8.7109375" customWidth="1"/>
  </cols>
  <sheetData>
    <row r="1" spans="1:26" ht="18.7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2"/>
    </row>
    <row r="2" spans="1:26">
      <c r="A2" s="1"/>
      <c r="B2" s="1"/>
    </row>
    <row r="3" spans="1:26" ht="51" customHeight="1">
      <c r="A3" s="73" t="s">
        <v>1</v>
      </c>
      <c r="B3" s="71"/>
      <c r="C3" s="71"/>
      <c r="D3" s="71"/>
      <c r="E3" s="71"/>
      <c r="F3" s="71"/>
      <c r="G3" s="71"/>
      <c r="H3" s="71"/>
      <c r="I3" s="71"/>
      <c r="J3" s="72"/>
      <c r="K3" s="2"/>
    </row>
    <row r="4" spans="1:26" ht="15.75">
      <c r="A4" s="3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>
      <c r="A5" s="74" t="s">
        <v>2</v>
      </c>
      <c r="B5" s="75"/>
      <c r="C5" s="75"/>
      <c r="D5" s="51"/>
      <c r="E5" s="76" t="s">
        <v>3</v>
      </c>
      <c r="F5" s="77"/>
    </row>
    <row r="6" spans="1:26" s="46" customFormat="1" ht="30" customHeight="1">
      <c r="A6" s="83" t="s">
        <v>71</v>
      </c>
      <c r="B6" s="84"/>
      <c r="C6" s="84"/>
      <c r="D6" s="85"/>
      <c r="E6" s="86"/>
      <c r="F6" s="87"/>
    </row>
    <row r="7" spans="1:26" ht="45" customHeight="1">
      <c r="A7" s="78" t="s">
        <v>4</v>
      </c>
      <c r="B7" s="79"/>
      <c r="C7" s="79"/>
      <c r="D7" s="80"/>
      <c r="E7" s="81"/>
      <c r="F7" s="82"/>
    </row>
    <row r="8" spans="1:26">
      <c r="A8" s="6"/>
      <c r="B8" s="6"/>
      <c r="C8" s="7"/>
      <c r="D8" s="7"/>
      <c r="E8" s="7"/>
      <c r="F8" s="7"/>
      <c r="G8" s="7"/>
    </row>
    <row r="9" spans="1:26">
      <c r="A9" s="57" t="s">
        <v>5</v>
      </c>
      <c r="B9" s="93" t="s">
        <v>6</v>
      </c>
      <c r="C9" s="51"/>
      <c r="D9" s="52" t="s">
        <v>7</v>
      </c>
      <c r="E9" s="8" t="s">
        <v>8</v>
      </c>
      <c r="F9" s="94" t="s">
        <v>9</v>
      </c>
      <c r="G9" s="95" t="s">
        <v>10</v>
      </c>
      <c r="H9" s="96" t="s">
        <v>11</v>
      </c>
      <c r="I9" s="96" t="s">
        <v>12</v>
      </c>
      <c r="J9" s="88" t="s">
        <v>13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58"/>
      <c r="B10" s="9" t="s">
        <v>14</v>
      </c>
      <c r="C10" s="9" t="s">
        <v>15</v>
      </c>
      <c r="D10" s="53"/>
      <c r="E10" s="10" t="s">
        <v>16</v>
      </c>
      <c r="F10" s="53"/>
      <c r="G10" s="53"/>
      <c r="H10" s="53"/>
      <c r="I10" s="53"/>
      <c r="J10" s="89"/>
    </row>
    <row r="11" spans="1:26" ht="15" customHeight="1">
      <c r="A11" s="54" t="s">
        <v>68</v>
      </c>
      <c r="B11" s="11" t="s">
        <v>17</v>
      </c>
      <c r="C11" s="101" t="s">
        <v>18</v>
      </c>
      <c r="D11" s="102"/>
      <c r="E11" s="98"/>
      <c r="F11" s="12"/>
      <c r="G11" s="13">
        <v>1</v>
      </c>
      <c r="H11" s="14">
        <f>F11*G11</f>
        <v>0</v>
      </c>
      <c r="I11" s="14">
        <f>J11-H11</f>
        <v>0</v>
      </c>
      <c r="J11" s="15">
        <f>H11*1.21</f>
        <v>0</v>
      </c>
    </row>
    <row r="12" spans="1:26" ht="15" customHeight="1">
      <c r="A12" s="55"/>
      <c r="B12" s="16" t="s">
        <v>19</v>
      </c>
      <c r="C12" s="17" t="s">
        <v>20</v>
      </c>
      <c r="D12" s="18"/>
      <c r="E12" s="99"/>
      <c r="F12" s="97"/>
      <c r="G12" s="62"/>
      <c r="H12" s="62"/>
      <c r="I12" s="62"/>
      <c r="J12" s="63"/>
    </row>
    <row r="13" spans="1:26" ht="15" customHeight="1">
      <c r="A13" s="55"/>
      <c r="B13" s="16" t="s">
        <v>21</v>
      </c>
      <c r="C13" s="17" t="s">
        <v>22</v>
      </c>
      <c r="D13" s="18"/>
      <c r="E13" s="99"/>
      <c r="F13" s="64"/>
      <c r="G13" s="65"/>
      <c r="H13" s="65"/>
      <c r="I13" s="65"/>
      <c r="J13" s="66"/>
    </row>
    <row r="14" spans="1:26" ht="15" customHeight="1">
      <c r="A14" s="55"/>
      <c r="B14" s="16" t="s">
        <v>23</v>
      </c>
      <c r="C14" s="19" t="s">
        <v>24</v>
      </c>
      <c r="D14" s="18"/>
      <c r="E14" s="99"/>
      <c r="F14" s="64"/>
      <c r="G14" s="65"/>
      <c r="H14" s="65"/>
      <c r="I14" s="65"/>
      <c r="J14" s="66"/>
    </row>
    <row r="15" spans="1:26" ht="15" customHeight="1">
      <c r="A15" s="55"/>
      <c r="B15" s="16" t="s">
        <v>25</v>
      </c>
      <c r="C15" s="19" t="s">
        <v>26</v>
      </c>
      <c r="D15" s="18"/>
      <c r="E15" s="99"/>
      <c r="F15" s="64"/>
      <c r="G15" s="65"/>
      <c r="H15" s="65"/>
      <c r="I15" s="65"/>
      <c r="J15" s="66"/>
    </row>
    <row r="16" spans="1:26" ht="15" customHeight="1">
      <c r="A16" s="55"/>
      <c r="B16" s="16" t="s">
        <v>27</v>
      </c>
      <c r="C16" s="19" t="s">
        <v>28</v>
      </c>
      <c r="D16" s="18"/>
      <c r="E16" s="99"/>
      <c r="F16" s="64"/>
      <c r="G16" s="65"/>
      <c r="H16" s="65"/>
      <c r="I16" s="65"/>
      <c r="J16" s="66"/>
    </row>
    <row r="17" spans="1:26" ht="15" customHeight="1">
      <c r="A17" s="55"/>
      <c r="B17" s="16" t="s">
        <v>29</v>
      </c>
      <c r="C17" s="19" t="s">
        <v>30</v>
      </c>
      <c r="D17" s="18"/>
      <c r="E17" s="99"/>
      <c r="F17" s="64"/>
      <c r="G17" s="65"/>
      <c r="H17" s="65"/>
      <c r="I17" s="65"/>
      <c r="J17" s="66"/>
    </row>
    <row r="18" spans="1:26" ht="15" customHeight="1">
      <c r="A18" s="55"/>
      <c r="B18" s="20" t="s">
        <v>31</v>
      </c>
      <c r="C18" s="19" t="s">
        <v>32</v>
      </c>
      <c r="D18" s="18"/>
      <c r="E18" s="99"/>
      <c r="F18" s="64"/>
      <c r="G18" s="65"/>
      <c r="H18" s="65"/>
      <c r="I18" s="65"/>
      <c r="J18" s="66"/>
    </row>
    <row r="19" spans="1:26" ht="45" customHeight="1">
      <c r="A19" s="56"/>
      <c r="B19" s="21" t="s">
        <v>33</v>
      </c>
      <c r="C19" s="22" t="s">
        <v>70</v>
      </c>
      <c r="D19" s="23"/>
      <c r="E19" s="100"/>
      <c r="F19" s="67"/>
      <c r="G19" s="68"/>
      <c r="H19" s="68"/>
      <c r="I19" s="68"/>
      <c r="J19" s="69"/>
    </row>
    <row r="20" spans="1:26" ht="15" customHeight="1">
      <c r="A20" s="47" t="s">
        <v>69</v>
      </c>
      <c r="B20" s="11" t="s">
        <v>17</v>
      </c>
      <c r="C20" s="101" t="s">
        <v>34</v>
      </c>
      <c r="D20" s="102"/>
      <c r="E20" s="90"/>
      <c r="F20" s="24"/>
      <c r="G20" s="25">
        <v>1</v>
      </c>
      <c r="H20" s="26">
        <f>F20*G20</f>
        <v>0</v>
      </c>
      <c r="I20" s="26">
        <f>J20-H20</f>
        <v>0</v>
      </c>
      <c r="J20" s="27">
        <f>H20*1.21</f>
        <v>0</v>
      </c>
    </row>
    <row r="21" spans="1:26" ht="15" customHeight="1">
      <c r="A21" s="48"/>
      <c r="B21" s="20" t="s">
        <v>35</v>
      </c>
      <c r="C21" s="17" t="s">
        <v>36</v>
      </c>
      <c r="D21" s="28"/>
      <c r="E21" s="91"/>
      <c r="F21" s="61"/>
      <c r="G21" s="62"/>
      <c r="H21" s="62"/>
      <c r="I21" s="62"/>
      <c r="J21" s="63"/>
    </row>
    <row r="22" spans="1:26" ht="15" customHeight="1">
      <c r="A22" s="48"/>
      <c r="B22" s="16" t="s">
        <v>37</v>
      </c>
      <c r="C22" s="17" t="s">
        <v>26</v>
      </c>
      <c r="D22" s="28"/>
      <c r="E22" s="91"/>
      <c r="F22" s="64"/>
      <c r="G22" s="65"/>
      <c r="H22" s="65"/>
      <c r="I22" s="65"/>
      <c r="J22" s="66"/>
    </row>
    <row r="23" spans="1:26" ht="15" customHeight="1">
      <c r="A23" s="48"/>
      <c r="B23" s="16" t="s">
        <v>38</v>
      </c>
      <c r="C23" s="17" t="s">
        <v>39</v>
      </c>
      <c r="D23" s="28"/>
      <c r="E23" s="91"/>
      <c r="F23" s="64"/>
      <c r="G23" s="65"/>
      <c r="H23" s="65"/>
      <c r="I23" s="65"/>
      <c r="J23" s="6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customHeight="1">
      <c r="A24" s="48"/>
      <c r="B24" s="16" t="s">
        <v>40</v>
      </c>
      <c r="C24" s="19" t="s">
        <v>41</v>
      </c>
      <c r="D24" s="28"/>
      <c r="E24" s="91"/>
      <c r="F24" s="64"/>
      <c r="G24" s="65"/>
      <c r="H24" s="65"/>
      <c r="I24" s="65"/>
      <c r="J24" s="66"/>
    </row>
    <row r="25" spans="1:26" ht="15" customHeight="1">
      <c r="A25" s="48"/>
      <c r="B25" s="16" t="s">
        <v>42</v>
      </c>
      <c r="C25" s="19" t="s">
        <v>43</v>
      </c>
      <c r="D25" s="28"/>
      <c r="E25" s="91"/>
      <c r="F25" s="64"/>
      <c r="G25" s="65"/>
      <c r="H25" s="65"/>
      <c r="I25" s="65"/>
      <c r="J25" s="66"/>
    </row>
    <row r="26" spans="1:26" ht="15" customHeight="1">
      <c r="A26" s="49"/>
      <c r="B26" s="21" t="s">
        <v>31</v>
      </c>
      <c r="C26" s="29" t="s">
        <v>32</v>
      </c>
      <c r="D26" s="30"/>
      <c r="E26" s="92"/>
      <c r="F26" s="67"/>
      <c r="G26" s="68"/>
      <c r="H26" s="68"/>
      <c r="I26" s="68"/>
      <c r="J26" s="69"/>
    </row>
    <row r="27" spans="1:26" ht="15" customHeight="1">
      <c r="A27" s="50" t="s">
        <v>44</v>
      </c>
      <c r="B27" s="11" t="s">
        <v>17</v>
      </c>
      <c r="C27" s="101" t="s">
        <v>45</v>
      </c>
      <c r="D27" s="102"/>
      <c r="E27" s="90"/>
      <c r="F27" s="24"/>
      <c r="G27" s="25">
        <v>1</v>
      </c>
      <c r="H27" s="26">
        <f>F27*G27</f>
        <v>0</v>
      </c>
      <c r="I27" s="26">
        <f>J27-H27</f>
        <v>0</v>
      </c>
      <c r="J27" s="27">
        <f>H27*1.21</f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08.75" customHeight="1">
      <c r="A28" s="48"/>
      <c r="B28" s="20" t="s">
        <v>46</v>
      </c>
      <c r="C28" s="17" t="s">
        <v>47</v>
      </c>
      <c r="D28" s="28"/>
      <c r="E28" s="91"/>
      <c r="F28" s="61"/>
      <c r="G28" s="62"/>
      <c r="H28" s="62"/>
      <c r="I28" s="62"/>
      <c r="J28" s="6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customHeight="1">
      <c r="A29" s="48"/>
      <c r="B29" s="16" t="s">
        <v>48</v>
      </c>
      <c r="C29" s="17" t="s">
        <v>49</v>
      </c>
      <c r="D29" s="28"/>
      <c r="E29" s="91"/>
      <c r="F29" s="64"/>
      <c r="G29" s="65"/>
      <c r="H29" s="65"/>
      <c r="I29" s="65"/>
      <c r="J29" s="6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customHeight="1">
      <c r="A30" s="48"/>
      <c r="B30" s="16" t="s">
        <v>50</v>
      </c>
      <c r="C30" s="19" t="s">
        <v>51</v>
      </c>
      <c r="D30" s="28"/>
      <c r="E30" s="91"/>
      <c r="F30" s="64"/>
      <c r="G30" s="65"/>
      <c r="H30" s="65"/>
      <c r="I30" s="65"/>
      <c r="J30" s="6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>
      <c r="A31" s="49"/>
      <c r="B31" s="21" t="s">
        <v>31</v>
      </c>
      <c r="C31" s="22" t="s">
        <v>32</v>
      </c>
      <c r="D31" s="30"/>
      <c r="E31" s="92"/>
      <c r="F31" s="67"/>
      <c r="G31" s="68"/>
      <c r="H31" s="68"/>
      <c r="I31" s="68"/>
      <c r="J31" s="6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>
      <c r="A32" s="31" t="s">
        <v>52</v>
      </c>
      <c r="B32" s="11" t="s">
        <v>17</v>
      </c>
      <c r="C32" s="101" t="s">
        <v>53</v>
      </c>
      <c r="D32" s="102"/>
      <c r="E32" s="90"/>
      <c r="F32" s="24"/>
      <c r="G32" s="25">
        <v>1</v>
      </c>
      <c r="H32" s="26">
        <f>F32*G32</f>
        <v>0</v>
      </c>
      <c r="I32" s="26">
        <f>J32-H32</f>
        <v>0</v>
      </c>
      <c r="J32" s="27">
        <f>H32*1.21</f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>
      <c r="A33" s="32"/>
      <c r="B33" s="20" t="s">
        <v>46</v>
      </c>
      <c r="C33" s="17" t="s">
        <v>54</v>
      </c>
      <c r="D33" s="28"/>
      <c r="E33" s="91"/>
      <c r="F33" s="61"/>
      <c r="G33" s="62"/>
      <c r="H33" s="62"/>
      <c r="I33" s="62"/>
      <c r="J33" s="6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>
      <c r="A34" s="32"/>
      <c r="B34" s="16" t="s">
        <v>55</v>
      </c>
      <c r="C34" s="17" t="s">
        <v>56</v>
      </c>
      <c r="D34" s="28"/>
      <c r="E34" s="91"/>
      <c r="F34" s="64"/>
      <c r="G34" s="65"/>
      <c r="H34" s="65"/>
      <c r="I34" s="65"/>
      <c r="J34" s="6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>
      <c r="A35" s="32"/>
      <c r="B35" s="16" t="s">
        <v>57</v>
      </c>
      <c r="C35" s="33">
        <v>2</v>
      </c>
      <c r="D35" s="28"/>
      <c r="E35" s="91"/>
      <c r="F35" s="64"/>
      <c r="G35" s="65"/>
      <c r="H35" s="65"/>
      <c r="I35" s="65"/>
      <c r="J35" s="6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>
      <c r="A36" s="32"/>
      <c r="B36" s="16" t="s">
        <v>58</v>
      </c>
      <c r="C36" s="19" t="s">
        <v>59</v>
      </c>
      <c r="D36" s="28"/>
      <c r="E36" s="91"/>
      <c r="F36" s="64"/>
      <c r="G36" s="65"/>
      <c r="H36" s="65"/>
      <c r="I36" s="65"/>
      <c r="J36" s="6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>
      <c r="A37" s="32"/>
      <c r="B37" s="34" t="s">
        <v>60</v>
      </c>
      <c r="C37" s="35" t="s">
        <v>61</v>
      </c>
      <c r="D37" s="28"/>
      <c r="E37" s="91"/>
      <c r="F37" s="64"/>
      <c r="G37" s="65"/>
      <c r="H37" s="65"/>
      <c r="I37" s="65"/>
      <c r="J37" s="6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63.75" customHeight="1">
      <c r="A38" s="32"/>
      <c r="B38" s="34" t="s">
        <v>29</v>
      </c>
      <c r="C38" s="35" t="s">
        <v>62</v>
      </c>
      <c r="D38" s="28"/>
      <c r="E38" s="91"/>
      <c r="F38" s="64"/>
      <c r="G38" s="65"/>
      <c r="H38" s="65"/>
      <c r="I38" s="65"/>
      <c r="J38" s="6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>
      <c r="A39" s="32"/>
      <c r="B39" s="34" t="s">
        <v>63</v>
      </c>
      <c r="C39" s="35" t="s">
        <v>64</v>
      </c>
      <c r="D39" s="36"/>
      <c r="E39" s="91"/>
      <c r="F39" s="64"/>
      <c r="G39" s="65"/>
      <c r="H39" s="65"/>
      <c r="I39" s="65"/>
      <c r="J39" s="6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>
      <c r="A40" s="32"/>
      <c r="B40" s="37" t="s">
        <v>65</v>
      </c>
      <c r="C40" s="38" t="s">
        <v>66</v>
      </c>
      <c r="D40" s="18"/>
      <c r="E40" s="91"/>
      <c r="F40" s="64"/>
      <c r="G40" s="65"/>
      <c r="H40" s="65"/>
      <c r="I40" s="65"/>
      <c r="J40" s="6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>
      <c r="A41" s="39"/>
      <c r="B41" s="21" t="s">
        <v>31</v>
      </c>
      <c r="C41" s="29" t="s">
        <v>32</v>
      </c>
      <c r="D41" s="30"/>
      <c r="E41" s="92"/>
      <c r="F41" s="67"/>
      <c r="G41" s="68"/>
      <c r="H41" s="68"/>
      <c r="I41" s="68"/>
      <c r="J41" s="6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40"/>
      <c r="B42" s="7"/>
      <c r="C42" s="7"/>
      <c r="D42" s="7"/>
      <c r="E42" s="7"/>
      <c r="F42" s="59" t="s">
        <v>67</v>
      </c>
      <c r="G42" s="60"/>
      <c r="H42" s="41">
        <f t="shared" ref="H42:J42" si="0">SUM(H11:H32)</f>
        <v>0</v>
      </c>
      <c r="I42" s="42">
        <f t="shared" si="0"/>
        <v>0</v>
      </c>
      <c r="J42" s="43">
        <f t="shared" si="0"/>
        <v>0</v>
      </c>
    </row>
    <row r="43" spans="1:26" ht="15.75" customHeight="1">
      <c r="A43" s="40"/>
      <c r="B43" s="7"/>
      <c r="C43" s="7"/>
      <c r="D43" s="7"/>
      <c r="E43" s="7"/>
      <c r="F43" s="44"/>
      <c r="G43" s="5"/>
      <c r="H43" s="45"/>
      <c r="I43" s="45"/>
      <c r="J43" s="4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40"/>
      <c r="B44" s="7"/>
      <c r="C44" s="7"/>
      <c r="D44" s="7"/>
      <c r="E44" s="7"/>
      <c r="F44" s="44"/>
      <c r="G44" s="5"/>
      <c r="H44" s="45"/>
      <c r="I44" s="45"/>
      <c r="J44" s="4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0"/>
      <c r="B45" s="7"/>
      <c r="C45" s="7"/>
      <c r="D45" s="7"/>
      <c r="E45" s="7"/>
      <c r="F45" s="44"/>
      <c r="G45" s="5"/>
      <c r="H45" s="45"/>
      <c r="I45" s="45"/>
      <c r="J45" s="4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40"/>
      <c r="B46" s="7"/>
      <c r="C46" s="7"/>
      <c r="D46" s="7"/>
      <c r="E46" s="7"/>
      <c r="F46" s="44"/>
      <c r="G46" s="5"/>
      <c r="H46" s="45"/>
      <c r="I46" s="45"/>
      <c r="J46" s="4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0"/>
      <c r="B47" s="7"/>
      <c r="C47" s="7"/>
      <c r="D47" s="7"/>
      <c r="E47" s="7"/>
      <c r="F47" s="44"/>
      <c r="G47" s="5"/>
      <c r="H47" s="45"/>
      <c r="I47" s="45"/>
      <c r="J47" s="4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0"/>
      <c r="B48" s="7"/>
      <c r="C48" s="7"/>
      <c r="D48" s="7"/>
      <c r="E48" s="7"/>
      <c r="F48" s="44"/>
      <c r="G48" s="5"/>
      <c r="H48" s="45"/>
      <c r="I48" s="45"/>
      <c r="J48" s="4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0"/>
      <c r="B49" s="7"/>
      <c r="C49" s="7"/>
      <c r="D49" s="7"/>
      <c r="E49" s="7"/>
      <c r="F49" s="44"/>
      <c r="G49" s="5"/>
      <c r="H49" s="45"/>
      <c r="I49" s="45"/>
      <c r="J49" s="4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/>
    <row r="51" spans="1:26" ht="15.75" customHeight="1"/>
    <row r="52" spans="1:26" ht="15.75" customHeight="1"/>
    <row r="53" spans="1:26" ht="15.75" customHeight="1"/>
    <row r="54" spans="1:26" ht="15.75" customHeight="1"/>
    <row r="55" spans="1:26" ht="15.75" customHeight="1"/>
    <row r="56" spans="1:26" ht="15.75" customHeight="1"/>
    <row r="57" spans="1:26" ht="15.75" customHeight="1"/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2">
    <mergeCell ref="J9:J10"/>
    <mergeCell ref="E20:E26"/>
    <mergeCell ref="E27:E31"/>
    <mergeCell ref="E32:E41"/>
    <mergeCell ref="B9:C9"/>
    <mergeCell ref="F9:F10"/>
    <mergeCell ref="G9:G10"/>
    <mergeCell ref="H9:H10"/>
    <mergeCell ref="I9:I10"/>
    <mergeCell ref="F12:J19"/>
    <mergeCell ref="E11:E19"/>
    <mergeCell ref="C20:D20"/>
    <mergeCell ref="A1:J1"/>
    <mergeCell ref="A3:J3"/>
    <mergeCell ref="A5:D5"/>
    <mergeCell ref="E5:F5"/>
    <mergeCell ref="A7:D7"/>
    <mergeCell ref="E7:F7"/>
    <mergeCell ref="A6:D6"/>
    <mergeCell ref="E6:F6"/>
    <mergeCell ref="F42:G42"/>
    <mergeCell ref="F21:J26"/>
    <mergeCell ref="F28:J31"/>
    <mergeCell ref="F33:J41"/>
    <mergeCell ref="C27:D27"/>
    <mergeCell ref="A20:A26"/>
    <mergeCell ref="A27:A31"/>
    <mergeCell ref="C32:D32"/>
    <mergeCell ref="D9:D10"/>
    <mergeCell ref="A11:A19"/>
    <mergeCell ref="C11:D11"/>
    <mergeCell ref="A9:A10"/>
  </mergeCells>
  <pageMargins left="0.25" right="0.25" top="0.75" bottom="0.75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Hardware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"Ing. Jiří Libus"</dc:creator>
  <cp:lastModifiedBy>Uživatel systému Windows</cp:lastModifiedBy>
  <dcterms:created xsi:type="dcterms:W3CDTF">2017-06-20T06:57:43Z</dcterms:created>
  <dcterms:modified xsi:type="dcterms:W3CDTF">2025-02-11T12:05:43Z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