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rava zatékání na terase menzy" sheetId="1" r:id="rId1"/>
  </sheets>
  <definedNames/>
  <calcPr fullCalcOnLoad="1"/>
</workbook>
</file>

<file path=xl/sharedStrings.xml><?xml version="1.0" encoding="utf-8"?>
<sst xmlns="http://schemas.openxmlformats.org/spreadsheetml/2006/main" count="165" uniqueCount="129">
  <si>
    <t xml:space="preserve">ROZPOČET  </t>
  </si>
  <si>
    <t>Stavba:   Oprava izolací proti vodě na terase Menzy, kolejí J.A.Komenského</t>
  </si>
  <si>
    <t>Objekt:   Oprava zatékání na terase menzy (1)</t>
  </si>
  <si>
    <t xml:space="preserve">JKSO:   </t>
  </si>
  <si>
    <t xml:space="preserve">EČO:   </t>
  </si>
  <si>
    <t>Objednatel:   Mendelova univerzita v Brně, Správa kolejí a menz</t>
  </si>
  <si>
    <t>BP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</si>
  <si>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</si>
  <si>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</si>
  <si>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</si>
  <si>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</si>
  <si>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</si>
  <si>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</si>
  <si>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</si>
  <si>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</si>
  <si>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</si>
  <si>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</si>
  <si>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</si>
  <si>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</si>
  <si>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</si>
  <si>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</si>
  <si>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</si>
  <si>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</si>
  <si>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Zemní práce   </t>
  </si>
  <si>
    <t>113106121</t>
  </si>
  <si>
    <t xml:space="preserve">Rozebrání dlažeb nebo dílců komunikací pro pěší z betonových dlaždic   </t>
  </si>
  <si>
    <t>m2</t>
  </si>
  <si>
    <t>113107170</t>
  </si>
  <si>
    <t xml:space="preserve">Odstranění podkladu do 200 m2 z betonu prostého do tl 50 mm   </t>
  </si>
  <si>
    <t xml:space="preserve">Komunikace   </t>
  </si>
  <si>
    <t>596215022</t>
  </si>
  <si>
    <t xml:space="preserve">Kladení zámkové dlažby tl 60 mm do lože z cem.malty tl. 4 cm   </t>
  </si>
  <si>
    <t>592450220</t>
  </si>
  <si>
    <t xml:space="preserve">dlažba zámková 20x16,5x6 cm přírodní   </t>
  </si>
  <si>
    <t xml:space="preserve">Úpravy povrchů, podlahy a osazování výplní   </t>
  </si>
  <si>
    <t>622142001</t>
  </si>
  <si>
    <t xml:space="preserve">Potažení vnějších stěn sklovláknitým pletivem vtlačeným do tenkovrstvé hmoty - štít terasy   </t>
  </si>
  <si>
    <t>622511111</t>
  </si>
  <si>
    <t xml:space="preserve">Tenkovrstvá akrylátová mozaiková střednězrnná omítka (marmolit) včetně penetrace vnějších stěn   </t>
  </si>
  <si>
    <t>631311114</t>
  </si>
  <si>
    <t xml:space="preserve">Mazanina tl do 80 mm z betonu prostého tř. C 16/20 - vjezd   </t>
  </si>
  <si>
    <t>m3</t>
  </si>
  <si>
    <t>631362021</t>
  </si>
  <si>
    <t xml:space="preserve">Výztuž mazanin svařovanými sítěmi Kari - vjezd   </t>
  </si>
  <si>
    <t>t</t>
  </si>
  <si>
    <t>67659-R01</t>
  </si>
  <si>
    <t xml:space="preserve">Vyrovnávací stěrka tl do 4mm (do 52m2)   </t>
  </si>
  <si>
    <t>soub</t>
  </si>
  <si>
    <t>9</t>
  </si>
  <si>
    <t xml:space="preserve">Ostatní konstrukce a práce-bourání   </t>
  </si>
  <si>
    <t>93593R04</t>
  </si>
  <si>
    <t xml:space="preserve">Přetěsnění a vyčištění liniového žlabu s roštem   </t>
  </si>
  <si>
    <t>m</t>
  </si>
  <si>
    <t>978036391</t>
  </si>
  <si>
    <t xml:space="preserve">Odstranění omítek soklů na tepelné izolaci   </t>
  </si>
  <si>
    <t>99</t>
  </si>
  <si>
    <t xml:space="preserve">Přesun hmot   </t>
  </si>
  <si>
    <t>997221114</t>
  </si>
  <si>
    <t xml:space="preserve">Vodorovná doprava suti kolečkem do 25 m   </t>
  </si>
  <si>
    <t>997221611</t>
  </si>
  <si>
    <t xml:space="preserve">Nakládání suti na dopravní prostředky pro vodorovnou dopravu   </t>
  </si>
  <si>
    <t>997221551</t>
  </si>
  <si>
    <t xml:space="preserve">Vodorovná doprava suti ze sypkých materiálů do 1 km   </t>
  </si>
  <si>
    <t>997221559</t>
  </si>
  <si>
    <t xml:space="preserve">Příplatek ZKD 1 km u vodorovné dopravy suti ze sypkých materiálů   </t>
  </si>
  <si>
    <t>997221815</t>
  </si>
  <si>
    <t xml:space="preserve">Poplatek za uložení betonového odpadu na skládce (skládkovné)   </t>
  </si>
  <si>
    <t>998011001</t>
  </si>
  <si>
    <t xml:space="preserve">Přesun hmot pro budovy zděné   </t>
  </si>
  <si>
    <t>PSV</t>
  </si>
  <si>
    <t xml:space="preserve">Práce a dodávky PSV   </t>
  </si>
  <si>
    <t>711</t>
  </si>
  <si>
    <t xml:space="preserve">Izolace proti vodě   </t>
  </si>
  <si>
    <t>711471051</t>
  </si>
  <si>
    <t xml:space="preserve">Provedení vodorovné izolace proti vodě volně položenou fólií PVC   </t>
  </si>
  <si>
    <t>711472051</t>
  </si>
  <si>
    <t xml:space="preserve">Provedení svislé izolace proti vodě volně položenou fólií PVC   </t>
  </si>
  <si>
    <t>711491171</t>
  </si>
  <si>
    <t xml:space="preserve">Provedení izolace proti vodě vodorovné z textilií vrstva podkladní V   </t>
  </si>
  <si>
    <t>711491171.S</t>
  </si>
  <si>
    <t xml:space="preserve">Provedení izolace proti tlakové vodě vodorovné z textilií vrstva podkladní S   </t>
  </si>
  <si>
    <t>711491172</t>
  </si>
  <si>
    <t xml:space="preserve">Provedení izolace proti tlakové vodě vodorovné z textilií vrstva ochranná V   </t>
  </si>
  <si>
    <t>69366198R</t>
  </si>
  <si>
    <t xml:space="preserve">Geotextilie 500 g/m2 š. 200cm 100% PP   </t>
  </si>
  <si>
    <t>6735244155</t>
  </si>
  <si>
    <t xml:space="preserve">Hydroizolační střešní fólie z PVC  tl. 1,5 mm   </t>
  </si>
  <si>
    <t>711491175</t>
  </si>
  <si>
    <t xml:space="preserve">Připevnění kotevních profilů   </t>
  </si>
  <si>
    <t>711772121</t>
  </si>
  <si>
    <t xml:space="preserve">Opracování trubních prostupů včetně zatmelení - zábradlí   </t>
  </si>
  <si>
    <t>kus</t>
  </si>
  <si>
    <t>998712204R00</t>
  </si>
  <si>
    <t xml:space="preserve">Přesun hmot pro povlakové krytiny   </t>
  </si>
  <si>
    <t>%</t>
  </si>
  <si>
    <t>764</t>
  </si>
  <si>
    <t xml:space="preserve">Konstrukce klempířské   </t>
  </si>
  <si>
    <t>76432R06</t>
  </si>
  <si>
    <t xml:space="preserve">Demontáž oplechování říms, okapnic a atik   </t>
  </si>
  <si>
    <t>764322240</t>
  </si>
  <si>
    <t xml:space="preserve">Montáž oplechování okapů poplastovaným plechem   </t>
  </si>
  <si>
    <t>764352203</t>
  </si>
  <si>
    <t xml:space="preserve">Dod a montáž žlabů plastových podokapních   </t>
  </si>
  <si>
    <t>764430250</t>
  </si>
  <si>
    <t xml:space="preserve">Oplechování atik poplastovaným plechem rš 600 mm včetně rohů   </t>
  </si>
  <si>
    <t>764919911R00</t>
  </si>
  <si>
    <t xml:space="preserve">Montáž krycí lišty   </t>
  </si>
  <si>
    <t>138801000</t>
  </si>
  <si>
    <t xml:space="preserve">Plech poplastovaný šířka 1250 mm   </t>
  </si>
  <si>
    <t>PC14108</t>
  </si>
  <si>
    <t xml:space="preserve">Lišta pro doraz okapu   </t>
  </si>
  <si>
    <t>PC14912</t>
  </si>
  <si>
    <t xml:space="preserve">Tmel těsnící - kartuše   </t>
  </si>
  <si>
    <t>PC14944</t>
  </si>
  <si>
    <t xml:space="preserve">Tvarovka pro prostupy   </t>
  </si>
  <si>
    <t>PC14977</t>
  </si>
  <si>
    <t xml:space="preserve">Stahovací objímka nerez   </t>
  </si>
  <si>
    <t>998764201</t>
  </si>
  <si>
    <t xml:space="preserve">Přesun hmot procentní pro konstrukce klempířské </t>
  </si>
  <si>
    <t>771</t>
  </si>
  <si>
    <t xml:space="preserve">Podlahy z dlaždic   </t>
  </si>
  <si>
    <t>771551113</t>
  </si>
  <si>
    <t xml:space="preserve">Dod a montáž podlah z dlaždic teracových do 12 ks/m2 na terče - přírodní černobílá   </t>
  </si>
  <si>
    <t>998771201</t>
  </si>
  <si>
    <t xml:space="preserve">Přesun hmot procentní pro podlahy z dlaždic </t>
  </si>
  <si>
    <t xml:space="preserve">Celkem   </t>
  </si>
  <si>
    <t xml:space="preserve">Zhotovitel:   </t>
  </si>
  <si>
    <t xml:space="preserve">Zpracoval:  </t>
  </si>
  <si>
    <t xml:space="preserve">Datum: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</si>
</sst>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3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i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165" fontId="5" fillId="0" borderId="14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165" fontId="7" fillId="0" borderId="16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165" fontId="5" fillId="0" borderId="18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165" fontId="7" fillId="0" borderId="14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165" fontId="7" fillId="0" borderId="18" xfId="0" applyNumberFormat="1" applyFont="1" applyBorder="1" applyAlignment="1">
      <alignment horizontal="right"/>
    </xf>
    <xf numFmtId="166" fontId="7" fillId="0" borderId="18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tabSelected="1" defaultGridColor="0" zoomScalePageLayoutView="0" colorId="8" workbookViewId="0" topLeftCell="A1">
      <selection activeCell="G12" sqref="G12"/>
    </sheetView>
  </sheetViews>
  <sheetFormatPr defaultColWidth="10.5" defaultRowHeight="12" customHeight="1"/>
  <cols>
    <col min="1" max="1" width="3.83203125" style="1" customWidth="1"/>
    <col min="2" max="2" width="13.83203125" style="2" customWidth="1"/>
    <col min="3" max="3" width="51.66015625" style="2" customWidth="1"/>
    <col min="4" max="4" width="5.5" style="2" customWidth="1"/>
    <col min="5" max="5" width="11.33203125" style="3" customWidth="1"/>
    <col min="6" max="6" width="11.5" style="4" customWidth="1"/>
    <col min="7" max="7" width="13.83203125" style="4" customWidth="1"/>
    <col min="8" max="16384" width="10.5" style="5" customWidth="1"/>
  </cols>
  <sheetData>
    <row r="1" spans="1:7" s="8" customFormat="1" ht="17.25" customHeight="1">
      <c r="A1" s="6" t="s">
        <v>0</v>
      </c>
      <c r="B1" s="7"/>
      <c r="C1" s="7"/>
      <c r="D1" s="7"/>
      <c r="E1" s="7"/>
      <c r="F1" s="7"/>
      <c r="G1" s="7"/>
    </row>
    <row r="2" spans="1:7" s="8" customFormat="1" ht="12.75" customHeight="1">
      <c r="A2" s="9" t="s">
        <v>1</v>
      </c>
      <c r="B2" s="7"/>
      <c r="C2" s="7"/>
      <c r="D2" s="7"/>
      <c r="E2" s="7"/>
      <c r="F2" s="7"/>
      <c r="G2" s="7"/>
    </row>
    <row r="3" spans="1:7" s="8" customFormat="1" ht="12.75" customHeight="1">
      <c r="A3" s="9" t="s">
        <v>2</v>
      </c>
      <c r="B3" s="7"/>
      <c r="C3" s="7"/>
      <c r="D3" s="7"/>
      <c r="E3" s="10" t="s">
        <v>3</v>
      </c>
      <c r="F3" s="7"/>
      <c r="G3" s="7"/>
    </row>
    <row r="4" spans="1:7" s="8" customFormat="1" ht="12.75" customHeight="1">
      <c r="A4" s="9"/>
      <c r="B4" s="7"/>
      <c r="C4" s="9"/>
      <c r="D4" s="7"/>
      <c r="E4" s="10" t="s">
        <v>4</v>
      </c>
      <c r="F4" s="7"/>
      <c r="G4" s="7"/>
    </row>
    <row r="5" spans="1:7" s="8" customFormat="1" ht="12.75" customHeight="1">
      <c r="A5" s="10" t="s">
        <v>5</v>
      </c>
      <c r="B5" s="7"/>
      <c r="C5" s="7"/>
      <c r="D5" s="7"/>
      <c r="E5" s="10" t="s">
        <v>127</v>
      </c>
      <c r="F5" s="10" t="s">
        <v>6</v>
      </c>
      <c r="G5" s="7"/>
    </row>
    <row r="6" spans="1:7" s="8" customFormat="1" ht="12.75" customHeight="1">
      <c r="A6" s="10" t="s">
        <v>126</v>
      </c>
      <c r="B6" s="7"/>
      <c r="C6" s="7"/>
      <c r="D6" s="7"/>
      <c r="E6" s="10" t="s">
        <v>128</v>
      </c>
      <c r="F6" s="7"/>
      <c r="G6" s="7"/>
    </row>
    <row r="7" spans="1:7" s="8" customFormat="1" ht="6" customHeight="1" thickBot="1">
      <c r="A7" s="7"/>
      <c r="B7" s="7"/>
      <c r="C7" s="7"/>
      <c r="D7" s="7"/>
      <c r="E7" s="7"/>
      <c r="F7" s="7"/>
      <c r="G7" s="7"/>
    </row>
    <row r="8" spans="1:7" s="8" customFormat="1" ht="28.5" customHeight="1" thickBot="1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</row>
    <row r="9" spans="1:7" s="8" customFormat="1" ht="12.75" customHeight="1" thickBot="1">
      <c r="A9" s="11" t="s">
        <v>14</v>
      </c>
      <c r="B9" s="11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</row>
    <row r="10" spans="1:7" s="8" customFormat="1" ht="9.75" customHeight="1">
      <c r="A10" s="12"/>
      <c r="B10" s="12"/>
      <c r="C10" s="12"/>
      <c r="D10" s="12"/>
      <c r="E10" s="12"/>
      <c r="F10" s="12"/>
      <c r="G10" s="12"/>
    </row>
    <row r="11" spans="1:7" s="8" customFormat="1" ht="21" customHeight="1">
      <c r="A11" s="13"/>
      <c r="B11" s="14" t="s">
        <v>21</v>
      </c>
      <c r="C11" s="14" t="s">
        <v>22</v>
      </c>
      <c r="D11" s="14"/>
      <c r="E11" s="15"/>
      <c r="F11" s="16"/>
      <c r="G11" s="16">
        <f>SUM(G12+G15+G18+G24+G27)</f>
        <v>0</v>
      </c>
    </row>
    <row r="12" spans="1:7" s="8" customFormat="1" ht="21" customHeight="1" thickBot="1">
      <c r="A12" s="13"/>
      <c r="B12" s="14" t="s">
        <v>14</v>
      </c>
      <c r="C12" s="14" t="s">
        <v>23</v>
      </c>
      <c r="D12" s="14"/>
      <c r="E12" s="15"/>
      <c r="F12" s="16"/>
      <c r="G12" s="16">
        <f>SUM(G13:G14)</f>
        <v>0</v>
      </c>
    </row>
    <row r="13" spans="1:7" s="8" customFormat="1" ht="24" customHeight="1" thickBot="1">
      <c r="A13" s="17">
        <v>1</v>
      </c>
      <c r="B13" s="18" t="s">
        <v>24</v>
      </c>
      <c r="C13" s="18" t="s">
        <v>25</v>
      </c>
      <c r="D13" s="18" t="s">
        <v>26</v>
      </c>
      <c r="E13" s="19">
        <v>224.2</v>
      </c>
      <c r="F13" s="20"/>
      <c r="G13" s="20">
        <f>F13*E13</f>
        <v>0</v>
      </c>
    </row>
    <row r="14" spans="1:7" s="8" customFormat="1" ht="24" customHeight="1" thickBot="1">
      <c r="A14" s="21">
        <v>2</v>
      </c>
      <c r="B14" s="22" t="s">
        <v>27</v>
      </c>
      <c r="C14" s="22" t="s">
        <v>28</v>
      </c>
      <c r="D14" s="22" t="s">
        <v>26</v>
      </c>
      <c r="E14" s="23">
        <v>224.2</v>
      </c>
      <c r="F14" s="24"/>
      <c r="G14" s="20">
        <f>F14*E14</f>
        <v>0</v>
      </c>
    </row>
    <row r="15" spans="1:7" s="8" customFormat="1" ht="21" customHeight="1" thickBot="1">
      <c r="A15" s="13"/>
      <c r="B15" s="14" t="s">
        <v>18</v>
      </c>
      <c r="C15" s="14" t="s">
        <v>29</v>
      </c>
      <c r="D15" s="14"/>
      <c r="E15" s="15"/>
      <c r="F15" s="16"/>
      <c r="G15" s="16">
        <f>SUM(G16:G17)</f>
        <v>0</v>
      </c>
    </row>
    <row r="16" spans="1:7" s="8" customFormat="1" ht="24" customHeight="1" thickBot="1">
      <c r="A16" s="25">
        <v>3</v>
      </c>
      <c r="B16" s="26" t="s">
        <v>30</v>
      </c>
      <c r="C16" s="26" t="s">
        <v>31</v>
      </c>
      <c r="D16" s="26" t="s">
        <v>26</v>
      </c>
      <c r="E16" s="27">
        <v>27.3</v>
      </c>
      <c r="F16" s="28"/>
      <c r="G16" s="28">
        <f>F16*E16</f>
        <v>0</v>
      </c>
    </row>
    <row r="17" spans="1:7" s="8" customFormat="1" ht="13.5" customHeight="1" thickBot="1">
      <c r="A17" s="29">
        <v>4</v>
      </c>
      <c r="B17" s="30" t="s">
        <v>32</v>
      </c>
      <c r="C17" s="30" t="s">
        <v>33</v>
      </c>
      <c r="D17" s="30" t="s">
        <v>26</v>
      </c>
      <c r="E17" s="31">
        <v>27.573</v>
      </c>
      <c r="F17" s="32"/>
      <c r="G17" s="28">
        <f>F17*E17</f>
        <v>0</v>
      </c>
    </row>
    <row r="18" spans="1:7" s="8" customFormat="1" ht="21" customHeight="1" thickBot="1">
      <c r="A18" s="13"/>
      <c r="B18" s="14" t="s">
        <v>19</v>
      </c>
      <c r="C18" s="14" t="s">
        <v>34</v>
      </c>
      <c r="D18" s="14"/>
      <c r="E18" s="15"/>
      <c r="F18" s="16"/>
      <c r="G18" s="16">
        <f>SUM(G19:G23)</f>
        <v>0</v>
      </c>
    </row>
    <row r="19" spans="1:7" s="8" customFormat="1" ht="24" customHeight="1" thickBot="1">
      <c r="A19" s="17">
        <v>5</v>
      </c>
      <c r="B19" s="18" t="s">
        <v>35</v>
      </c>
      <c r="C19" s="18" t="s">
        <v>36</v>
      </c>
      <c r="D19" s="18" t="s">
        <v>26</v>
      </c>
      <c r="E19" s="19">
        <v>10.64</v>
      </c>
      <c r="F19" s="20"/>
      <c r="G19" s="20">
        <f>F19*E19</f>
        <v>0</v>
      </c>
    </row>
    <row r="20" spans="1:7" s="8" customFormat="1" ht="24" customHeight="1" thickBot="1">
      <c r="A20" s="33">
        <v>6</v>
      </c>
      <c r="B20" s="34" t="s">
        <v>37</v>
      </c>
      <c r="C20" s="34" t="s">
        <v>38</v>
      </c>
      <c r="D20" s="34" t="s">
        <v>26</v>
      </c>
      <c r="E20" s="35">
        <v>10.64</v>
      </c>
      <c r="F20" s="36"/>
      <c r="G20" s="20">
        <f>F20*E20</f>
        <v>0</v>
      </c>
    </row>
    <row r="21" spans="1:7" s="8" customFormat="1" ht="13.5" customHeight="1" thickBot="1">
      <c r="A21" s="33">
        <v>7</v>
      </c>
      <c r="B21" s="34" t="s">
        <v>39</v>
      </c>
      <c r="C21" s="34" t="s">
        <v>40</v>
      </c>
      <c r="D21" s="34" t="s">
        <v>41</v>
      </c>
      <c r="E21" s="35">
        <v>2.184</v>
      </c>
      <c r="F21" s="36"/>
      <c r="G21" s="20">
        <f>F21*E21</f>
        <v>0</v>
      </c>
    </row>
    <row r="22" spans="1:7" s="8" customFormat="1" ht="13.5" customHeight="1" thickBot="1">
      <c r="A22" s="33">
        <v>8</v>
      </c>
      <c r="B22" s="34" t="s">
        <v>42</v>
      </c>
      <c r="C22" s="34" t="s">
        <v>43</v>
      </c>
      <c r="D22" s="34" t="s">
        <v>44</v>
      </c>
      <c r="E22" s="35">
        <v>0.126</v>
      </c>
      <c r="F22" s="36"/>
      <c r="G22" s="20">
        <f>F22*E22</f>
        <v>0</v>
      </c>
    </row>
    <row r="23" spans="1:7" s="8" customFormat="1" ht="13.5" customHeight="1" thickBot="1">
      <c r="A23" s="21">
        <v>9</v>
      </c>
      <c r="B23" s="22" t="s">
        <v>45</v>
      </c>
      <c r="C23" s="22" t="s">
        <v>46</v>
      </c>
      <c r="D23" s="22" t="s">
        <v>47</v>
      </c>
      <c r="E23" s="23">
        <v>1</v>
      </c>
      <c r="F23" s="24"/>
      <c r="G23" s="20">
        <f>F23*E23</f>
        <v>0</v>
      </c>
    </row>
    <row r="24" spans="1:7" s="8" customFormat="1" ht="21" customHeight="1" thickBot="1">
      <c r="A24" s="13"/>
      <c r="B24" s="14" t="s">
        <v>48</v>
      </c>
      <c r="C24" s="14" t="s">
        <v>49</v>
      </c>
      <c r="D24" s="14"/>
      <c r="E24" s="15"/>
      <c r="F24" s="16"/>
      <c r="G24" s="16">
        <f>SUM(G25:G26)</f>
        <v>0</v>
      </c>
    </row>
    <row r="25" spans="1:7" s="8" customFormat="1" ht="13.5" customHeight="1" thickBot="1">
      <c r="A25" s="17">
        <v>10</v>
      </c>
      <c r="B25" s="18" t="s">
        <v>50</v>
      </c>
      <c r="C25" s="18" t="s">
        <v>51</v>
      </c>
      <c r="D25" s="18" t="s">
        <v>52</v>
      </c>
      <c r="E25" s="19">
        <v>3</v>
      </c>
      <c r="F25" s="20"/>
      <c r="G25" s="20">
        <f>F25*E25</f>
        <v>0</v>
      </c>
    </row>
    <row r="26" spans="1:7" s="8" customFormat="1" ht="13.5" customHeight="1" thickBot="1">
      <c r="A26" s="21">
        <v>11</v>
      </c>
      <c r="B26" s="22" t="s">
        <v>53</v>
      </c>
      <c r="C26" s="22" t="s">
        <v>54</v>
      </c>
      <c r="D26" s="22" t="s">
        <v>26</v>
      </c>
      <c r="E26" s="23">
        <v>10.64</v>
      </c>
      <c r="F26" s="24"/>
      <c r="G26" s="20">
        <f>F26*E26</f>
        <v>0</v>
      </c>
    </row>
    <row r="27" spans="1:7" s="8" customFormat="1" ht="21" customHeight="1" thickBot="1">
      <c r="A27" s="13"/>
      <c r="B27" s="14" t="s">
        <v>55</v>
      </c>
      <c r="C27" s="14" t="s">
        <v>56</v>
      </c>
      <c r="D27" s="14"/>
      <c r="E27" s="15"/>
      <c r="F27" s="16"/>
      <c r="G27" s="16">
        <f>SUM(G28:G33)</f>
        <v>0</v>
      </c>
    </row>
    <row r="28" spans="1:7" s="8" customFormat="1" ht="13.5" customHeight="1" thickBot="1">
      <c r="A28" s="17">
        <v>40</v>
      </c>
      <c r="B28" s="18" t="s">
        <v>57</v>
      </c>
      <c r="C28" s="18" t="s">
        <v>58</v>
      </c>
      <c r="D28" s="18" t="s">
        <v>44</v>
      </c>
      <c r="E28" s="19">
        <v>53.78</v>
      </c>
      <c r="F28" s="20"/>
      <c r="G28" s="20">
        <f aca="true" t="shared" si="0" ref="G28:G33">F28*E28</f>
        <v>0</v>
      </c>
    </row>
    <row r="29" spans="1:7" s="8" customFormat="1" ht="24" customHeight="1" thickBot="1">
      <c r="A29" s="33">
        <v>14</v>
      </c>
      <c r="B29" s="34" t="s">
        <v>59</v>
      </c>
      <c r="C29" s="34" t="s">
        <v>60</v>
      </c>
      <c r="D29" s="34" t="s">
        <v>44</v>
      </c>
      <c r="E29" s="35">
        <v>53.78</v>
      </c>
      <c r="F29" s="36"/>
      <c r="G29" s="20">
        <f t="shared" si="0"/>
        <v>0</v>
      </c>
    </row>
    <row r="30" spans="1:7" s="8" customFormat="1" ht="13.5" customHeight="1" thickBot="1">
      <c r="A30" s="33">
        <v>12</v>
      </c>
      <c r="B30" s="34" t="s">
        <v>61</v>
      </c>
      <c r="C30" s="34" t="s">
        <v>62</v>
      </c>
      <c r="D30" s="34" t="s">
        <v>44</v>
      </c>
      <c r="E30" s="35">
        <v>53.78</v>
      </c>
      <c r="F30" s="36"/>
      <c r="G30" s="20">
        <f t="shared" si="0"/>
        <v>0</v>
      </c>
    </row>
    <row r="31" spans="1:7" s="8" customFormat="1" ht="24" customHeight="1" thickBot="1">
      <c r="A31" s="33">
        <v>13</v>
      </c>
      <c r="B31" s="34" t="s">
        <v>63</v>
      </c>
      <c r="C31" s="34" t="s">
        <v>64</v>
      </c>
      <c r="D31" s="34" t="s">
        <v>44</v>
      </c>
      <c r="E31" s="35">
        <v>537.8</v>
      </c>
      <c r="F31" s="36"/>
      <c r="G31" s="20">
        <f t="shared" si="0"/>
        <v>0</v>
      </c>
    </row>
    <row r="32" spans="1:7" s="8" customFormat="1" ht="24" customHeight="1" thickBot="1">
      <c r="A32" s="33">
        <v>15</v>
      </c>
      <c r="B32" s="34" t="s">
        <v>65</v>
      </c>
      <c r="C32" s="34" t="s">
        <v>66</v>
      </c>
      <c r="D32" s="34" t="s">
        <v>44</v>
      </c>
      <c r="E32" s="35">
        <v>53.78</v>
      </c>
      <c r="F32" s="36"/>
      <c r="G32" s="20">
        <f t="shared" si="0"/>
        <v>0</v>
      </c>
    </row>
    <row r="33" spans="1:7" s="8" customFormat="1" ht="13.5" customHeight="1" thickBot="1">
      <c r="A33" s="21">
        <v>16</v>
      </c>
      <c r="B33" s="22" t="s">
        <v>67</v>
      </c>
      <c r="C33" s="22" t="s">
        <v>68</v>
      </c>
      <c r="D33" s="22" t="s">
        <v>44</v>
      </c>
      <c r="E33" s="23">
        <v>11.634</v>
      </c>
      <c r="F33" s="24"/>
      <c r="G33" s="20">
        <f t="shared" si="0"/>
        <v>0</v>
      </c>
    </row>
    <row r="34" spans="1:7" s="8" customFormat="1" ht="21" customHeight="1">
      <c r="A34" s="13"/>
      <c r="B34" s="14" t="s">
        <v>69</v>
      </c>
      <c r="C34" s="14" t="s">
        <v>70</v>
      </c>
      <c r="D34" s="14"/>
      <c r="E34" s="15"/>
      <c r="F34" s="16"/>
      <c r="G34" s="16">
        <f>SUM(G35+G46+G58)</f>
        <v>0</v>
      </c>
    </row>
    <row r="35" spans="1:7" s="8" customFormat="1" ht="21" customHeight="1" thickBot="1">
      <c r="A35" s="13"/>
      <c r="B35" s="14" t="s">
        <v>71</v>
      </c>
      <c r="C35" s="14" t="s">
        <v>72</v>
      </c>
      <c r="D35" s="14"/>
      <c r="E35" s="15"/>
      <c r="F35" s="16"/>
      <c r="G35" s="16">
        <f>SUM(G36:G45)</f>
        <v>0</v>
      </c>
    </row>
    <row r="36" spans="1:7" s="8" customFormat="1" ht="24" customHeight="1" thickBot="1">
      <c r="A36" s="17">
        <v>17</v>
      </c>
      <c r="B36" s="18" t="s">
        <v>73</v>
      </c>
      <c r="C36" s="18" t="s">
        <v>74</v>
      </c>
      <c r="D36" s="18" t="s">
        <v>26</v>
      </c>
      <c r="E36" s="19">
        <v>236</v>
      </c>
      <c r="F36" s="20"/>
      <c r="G36" s="20">
        <f>F36*E36</f>
        <v>0</v>
      </c>
    </row>
    <row r="37" spans="1:7" s="8" customFormat="1" ht="13.5" customHeight="1" thickBot="1">
      <c r="A37" s="33">
        <v>18</v>
      </c>
      <c r="B37" s="34" t="s">
        <v>75</v>
      </c>
      <c r="C37" s="34" t="s">
        <v>76</v>
      </c>
      <c r="D37" s="34" t="s">
        <v>26</v>
      </c>
      <c r="E37" s="35">
        <v>12</v>
      </c>
      <c r="F37" s="36"/>
      <c r="G37" s="20">
        <f aca="true" t="shared" si="1" ref="G37:G45">F37*E37</f>
        <v>0</v>
      </c>
    </row>
    <row r="38" spans="1:7" s="8" customFormat="1" ht="24" customHeight="1" thickBot="1">
      <c r="A38" s="33">
        <v>19</v>
      </c>
      <c r="B38" s="34" t="s">
        <v>77</v>
      </c>
      <c r="C38" s="34" t="s">
        <v>78</v>
      </c>
      <c r="D38" s="34" t="s">
        <v>26</v>
      </c>
      <c r="E38" s="35">
        <v>236</v>
      </c>
      <c r="F38" s="36"/>
      <c r="G38" s="20">
        <f t="shared" si="1"/>
        <v>0</v>
      </c>
    </row>
    <row r="39" spans="1:7" s="8" customFormat="1" ht="24" customHeight="1" thickBot="1">
      <c r="A39" s="33">
        <v>20</v>
      </c>
      <c r="B39" s="34" t="s">
        <v>79</v>
      </c>
      <c r="C39" s="34" t="s">
        <v>80</v>
      </c>
      <c r="D39" s="34" t="s">
        <v>26</v>
      </c>
      <c r="E39" s="35">
        <v>12</v>
      </c>
      <c r="F39" s="36"/>
      <c r="G39" s="20">
        <f t="shared" si="1"/>
        <v>0</v>
      </c>
    </row>
    <row r="40" spans="1:7" s="8" customFormat="1" ht="24" customHeight="1" thickBot="1">
      <c r="A40" s="21">
        <v>21</v>
      </c>
      <c r="B40" s="22" t="s">
        <v>81</v>
      </c>
      <c r="C40" s="22" t="s">
        <v>82</v>
      </c>
      <c r="D40" s="22" t="s">
        <v>26</v>
      </c>
      <c r="E40" s="23">
        <v>28.88</v>
      </c>
      <c r="F40" s="24"/>
      <c r="G40" s="20">
        <f t="shared" si="1"/>
        <v>0</v>
      </c>
    </row>
    <row r="41" spans="1:7" s="8" customFormat="1" ht="13.5" customHeight="1" thickBot="1">
      <c r="A41" s="37">
        <v>22</v>
      </c>
      <c r="B41" s="38" t="s">
        <v>83</v>
      </c>
      <c r="C41" s="38" t="s">
        <v>84</v>
      </c>
      <c r="D41" s="38" t="s">
        <v>26</v>
      </c>
      <c r="E41" s="39">
        <v>332.16</v>
      </c>
      <c r="F41" s="40"/>
      <c r="G41" s="20">
        <f t="shared" si="1"/>
        <v>0</v>
      </c>
    </row>
    <row r="42" spans="1:7" s="8" customFormat="1" ht="13.5" customHeight="1" thickBot="1">
      <c r="A42" s="41">
        <v>23</v>
      </c>
      <c r="B42" s="42" t="s">
        <v>85</v>
      </c>
      <c r="C42" s="42" t="s">
        <v>86</v>
      </c>
      <c r="D42" s="42" t="s">
        <v>26</v>
      </c>
      <c r="E42" s="43">
        <v>297.6</v>
      </c>
      <c r="F42" s="44"/>
      <c r="G42" s="20">
        <f t="shared" si="1"/>
        <v>0</v>
      </c>
    </row>
    <row r="43" spans="1:7" s="8" customFormat="1" ht="13.5" customHeight="1" thickBot="1">
      <c r="A43" s="17">
        <v>24</v>
      </c>
      <c r="B43" s="18" t="s">
        <v>87</v>
      </c>
      <c r="C43" s="18" t="s">
        <v>88</v>
      </c>
      <c r="D43" s="18" t="s">
        <v>52</v>
      </c>
      <c r="E43" s="19">
        <v>166</v>
      </c>
      <c r="F43" s="20"/>
      <c r="G43" s="20">
        <f t="shared" si="1"/>
        <v>0</v>
      </c>
    </row>
    <row r="44" spans="1:7" s="8" customFormat="1" ht="13.5" customHeight="1" thickBot="1">
      <c r="A44" s="33">
        <v>25</v>
      </c>
      <c r="B44" s="34" t="s">
        <v>89</v>
      </c>
      <c r="C44" s="34" t="s">
        <v>90</v>
      </c>
      <c r="D44" s="34" t="s">
        <v>91</v>
      </c>
      <c r="E44" s="35">
        <v>19</v>
      </c>
      <c r="F44" s="36"/>
      <c r="G44" s="20">
        <f t="shared" si="1"/>
        <v>0</v>
      </c>
    </row>
    <row r="45" spans="1:7" s="8" customFormat="1" ht="13.5" customHeight="1" thickBot="1">
      <c r="A45" s="21">
        <v>26</v>
      </c>
      <c r="B45" s="22" t="s">
        <v>92</v>
      </c>
      <c r="C45" s="22" t="s">
        <v>93</v>
      </c>
      <c r="D45" s="22" t="s">
        <v>94</v>
      </c>
      <c r="E45" s="23">
        <v>107.95</v>
      </c>
      <c r="F45" s="24"/>
      <c r="G45" s="20">
        <f t="shared" si="1"/>
        <v>0</v>
      </c>
    </row>
    <row r="46" spans="1:7" s="8" customFormat="1" ht="21" customHeight="1" thickBot="1">
      <c r="A46" s="13"/>
      <c r="B46" s="14" t="s">
        <v>95</v>
      </c>
      <c r="C46" s="14" t="s">
        <v>96</v>
      </c>
      <c r="D46" s="14"/>
      <c r="E46" s="15"/>
      <c r="F46" s="16"/>
      <c r="G46" s="16">
        <f>SUM(G47:G57)</f>
        <v>0</v>
      </c>
    </row>
    <row r="47" spans="1:7" s="8" customFormat="1" ht="13.5" customHeight="1" thickBot="1">
      <c r="A47" s="17">
        <v>27</v>
      </c>
      <c r="B47" s="18" t="s">
        <v>97</v>
      </c>
      <c r="C47" s="18" t="s">
        <v>98</v>
      </c>
      <c r="D47" s="18" t="s">
        <v>47</v>
      </c>
      <c r="E47" s="19">
        <v>1</v>
      </c>
      <c r="F47" s="20"/>
      <c r="G47" s="20">
        <f>F47*E47</f>
        <v>0</v>
      </c>
    </row>
    <row r="48" spans="1:7" s="8" customFormat="1" ht="13.5" customHeight="1" thickBot="1">
      <c r="A48" s="33">
        <v>28</v>
      </c>
      <c r="B48" s="34" t="s">
        <v>99</v>
      </c>
      <c r="C48" s="34" t="s">
        <v>100</v>
      </c>
      <c r="D48" s="34" t="s">
        <v>52</v>
      </c>
      <c r="E48" s="35">
        <v>26</v>
      </c>
      <c r="F48" s="36"/>
      <c r="G48" s="20">
        <f aca="true" t="shared" si="2" ref="G48:G57">F48*E48</f>
        <v>0</v>
      </c>
    </row>
    <row r="49" spans="1:7" s="8" customFormat="1" ht="13.5" customHeight="1" thickBot="1">
      <c r="A49" s="33">
        <v>29</v>
      </c>
      <c r="B49" s="34" t="s">
        <v>101</v>
      </c>
      <c r="C49" s="34" t="s">
        <v>102</v>
      </c>
      <c r="D49" s="34" t="s">
        <v>52</v>
      </c>
      <c r="E49" s="35">
        <v>26</v>
      </c>
      <c r="F49" s="36"/>
      <c r="G49" s="20">
        <f t="shared" si="2"/>
        <v>0</v>
      </c>
    </row>
    <row r="50" spans="1:7" s="8" customFormat="1" ht="24" customHeight="1" thickBot="1">
      <c r="A50" s="33">
        <v>30</v>
      </c>
      <c r="B50" s="34" t="s">
        <v>103</v>
      </c>
      <c r="C50" s="34" t="s">
        <v>104</v>
      </c>
      <c r="D50" s="34" t="s">
        <v>52</v>
      </c>
      <c r="E50" s="35">
        <v>15.2</v>
      </c>
      <c r="F50" s="36"/>
      <c r="G50" s="20">
        <f t="shared" si="2"/>
        <v>0</v>
      </c>
    </row>
    <row r="51" spans="1:7" s="8" customFormat="1" ht="13.5" customHeight="1" thickBot="1">
      <c r="A51" s="21">
        <v>31</v>
      </c>
      <c r="B51" s="22" t="s">
        <v>105</v>
      </c>
      <c r="C51" s="22" t="s">
        <v>106</v>
      </c>
      <c r="D51" s="22" t="s">
        <v>52</v>
      </c>
      <c r="E51" s="23">
        <v>27</v>
      </c>
      <c r="F51" s="24"/>
      <c r="G51" s="20">
        <f t="shared" si="2"/>
        <v>0</v>
      </c>
    </row>
    <row r="52" spans="1:7" s="8" customFormat="1" ht="13.5" customHeight="1" thickBot="1">
      <c r="A52" s="37">
        <v>32</v>
      </c>
      <c r="B52" s="38" t="s">
        <v>107</v>
      </c>
      <c r="C52" s="38" t="s">
        <v>108</v>
      </c>
      <c r="D52" s="38" t="s">
        <v>26</v>
      </c>
      <c r="E52" s="39">
        <v>25</v>
      </c>
      <c r="F52" s="40"/>
      <c r="G52" s="20">
        <f t="shared" si="2"/>
        <v>0</v>
      </c>
    </row>
    <row r="53" spans="1:7" s="8" customFormat="1" ht="13.5" customHeight="1" thickBot="1">
      <c r="A53" s="45">
        <v>33</v>
      </c>
      <c r="B53" s="46" t="s">
        <v>109</v>
      </c>
      <c r="C53" s="46" t="s">
        <v>110</v>
      </c>
      <c r="D53" s="46" t="s">
        <v>52</v>
      </c>
      <c r="E53" s="47">
        <v>26</v>
      </c>
      <c r="F53" s="48"/>
      <c r="G53" s="20">
        <f t="shared" si="2"/>
        <v>0</v>
      </c>
    </row>
    <row r="54" spans="1:7" s="8" customFormat="1" ht="13.5" customHeight="1" thickBot="1">
      <c r="A54" s="45">
        <v>34</v>
      </c>
      <c r="B54" s="46" t="s">
        <v>111</v>
      </c>
      <c r="C54" s="46" t="s">
        <v>112</v>
      </c>
      <c r="D54" s="46" t="s">
        <v>91</v>
      </c>
      <c r="E54" s="47">
        <v>10</v>
      </c>
      <c r="F54" s="48"/>
      <c r="G54" s="20">
        <f t="shared" si="2"/>
        <v>0</v>
      </c>
    </row>
    <row r="55" spans="1:7" s="8" customFormat="1" ht="13.5" customHeight="1" thickBot="1">
      <c r="A55" s="45">
        <v>35</v>
      </c>
      <c r="B55" s="46" t="s">
        <v>113</v>
      </c>
      <c r="C55" s="46" t="s">
        <v>114</v>
      </c>
      <c r="D55" s="46" t="s">
        <v>91</v>
      </c>
      <c r="E55" s="47">
        <v>19</v>
      </c>
      <c r="F55" s="48"/>
      <c r="G55" s="20">
        <f t="shared" si="2"/>
        <v>0</v>
      </c>
    </row>
    <row r="56" spans="1:7" s="8" customFormat="1" ht="13.5" customHeight="1" thickBot="1">
      <c r="A56" s="41">
        <v>36</v>
      </c>
      <c r="B56" s="42" t="s">
        <v>115</v>
      </c>
      <c r="C56" s="42" t="s">
        <v>116</v>
      </c>
      <c r="D56" s="42" t="s">
        <v>91</v>
      </c>
      <c r="E56" s="43">
        <v>19</v>
      </c>
      <c r="F56" s="44"/>
      <c r="G56" s="20">
        <f t="shared" si="2"/>
        <v>0</v>
      </c>
    </row>
    <row r="57" spans="1:7" s="8" customFormat="1" ht="15" customHeight="1" thickBot="1">
      <c r="A57" s="25">
        <v>37</v>
      </c>
      <c r="B57" s="26" t="s">
        <v>117</v>
      </c>
      <c r="C57" s="26" t="s">
        <v>118</v>
      </c>
      <c r="D57" s="26" t="s">
        <v>94</v>
      </c>
      <c r="E57" s="27">
        <v>426.79</v>
      </c>
      <c r="F57" s="28"/>
      <c r="G57" s="20">
        <f t="shared" si="2"/>
        <v>0</v>
      </c>
    </row>
    <row r="58" spans="1:7" s="8" customFormat="1" ht="21" customHeight="1" thickBot="1">
      <c r="A58" s="13"/>
      <c r="B58" s="14" t="s">
        <v>119</v>
      </c>
      <c r="C58" s="14" t="s">
        <v>120</v>
      </c>
      <c r="D58" s="14"/>
      <c r="E58" s="15"/>
      <c r="F58" s="16"/>
      <c r="G58" s="16">
        <f>SUM(G59:G60)</f>
        <v>0</v>
      </c>
    </row>
    <row r="59" spans="1:7" s="8" customFormat="1" ht="24" customHeight="1" thickBot="1">
      <c r="A59" s="17">
        <v>38</v>
      </c>
      <c r="B59" s="18" t="s">
        <v>121</v>
      </c>
      <c r="C59" s="18" t="s">
        <v>122</v>
      </c>
      <c r="D59" s="18" t="s">
        <v>26</v>
      </c>
      <c r="E59" s="19">
        <v>197.6</v>
      </c>
      <c r="F59" s="20"/>
      <c r="G59" s="20">
        <f>F59*E59</f>
        <v>0</v>
      </c>
    </row>
    <row r="60" spans="1:7" s="8" customFormat="1" ht="14.25" customHeight="1" thickBot="1">
      <c r="A60" s="21">
        <v>39</v>
      </c>
      <c r="B60" s="22" t="s">
        <v>123</v>
      </c>
      <c r="C60" s="22" t="s">
        <v>124</v>
      </c>
      <c r="D60" s="22" t="s">
        <v>94</v>
      </c>
      <c r="E60" s="23">
        <v>1114.464</v>
      </c>
      <c r="F60" s="24"/>
      <c r="G60" s="20">
        <f>F60*E60</f>
        <v>0</v>
      </c>
    </row>
    <row r="61" spans="1:7" s="8" customFormat="1" ht="21" customHeight="1">
      <c r="A61" s="49"/>
      <c r="B61" s="50"/>
      <c r="C61" s="50" t="s">
        <v>125</v>
      </c>
      <c r="D61" s="50"/>
      <c r="E61" s="51"/>
      <c r="F61" s="52"/>
      <c r="G61" s="52">
        <f>SUM(G34+G11)</f>
        <v>0</v>
      </c>
    </row>
  </sheetData>
  <sheetProtection selectLockedCells="1"/>
  <protectedRanges>
    <protectedRange sqref="F13:F60" name="Oblast1"/>
  </protectedRanges>
  <printOptions/>
  <pageMargins left="0.39375" right="0.39375" top="0.7875" bottom="0.7875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Daňková</cp:lastModifiedBy>
  <dcterms:modified xsi:type="dcterms:W3CDTF">2014-05-27T07:20:00Z</dcterms:modified>
  <cp:category/>
  <cp:version/>
  <cp:contentType/>
  <cp:contentStatus/>
</cp:coreProperties>
</file>