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Milan Nemec\Documents\OK GROUP\Plocha - zástupci\Nabídky - SPRÁVA\MENDELU\Veřejné zakázky\2024\Pojištění majetku a odpovědnosti\Příprava - DONE\"/>
    </mc:Choice>
  </mc:AlternateContent>
  <xr:revisionPtr revIDLastSave="0" documentId="13_ncr:1_{6846D00A-1ECE-4DA4-AB02-EF31F96BC15A}" xr6:coauthVersionLast="47" xr6:coauthVersionMax="47" xr10:uidLastSave="{00000000-0000-0000-0000-000000000000}"/>
  <bookViews>
    <workbookView xWindow="-108" yWindow="-108" windowWidth="23256" windowHeight="13896" xr2:uid="{AD36AAB7-6D5D-439D-9B37-080213A28FE7}"/>
  </bookViews>
  <sheets>
    <sheet name="Přehled pojistného krytí" sheetId="17" r:id="rId1"/>
    <sheet name="Smluvní ujednání" sheetId="18" r:id="rId2"/>
  </sheets>
  <definedNames>
    <definedName name="_Toc17279612" localSheetId="0">#N/A</definedName>
    <definedName name="_Toc459817353" localSheetId="0">#N/A</definedName>
    <definedName name="_Toc459817355" localSheetId="0">#N/A</definedName>
    <definedName name="_Toc49509124" localSheetId="0">#N/A</definedName>
    <definedName name="_xlnm.Print_Area" localSheetId="0">'Přehled pojistného krytí'!$A$2:$G$126</definedName>
    <definedName name="_xlnm.Print_Area" localSheetId="1">'Smluvní ujednání'!$A$1:$C$118</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65" i="18" l="1"/>
  <c r="C64" i="18"/>
  <c r="C63" i="18"/>
  <c r="C62" i="18"/>
  <c r="C57" i="18"/>
  <c r="C56" i="18"/>
  <c r="C55" i="18"/>
  <c r="C54" i="18"/>
  <c r="C46" i="18"/>
  <c r="C45" i="18"/>
  <c r="C44" i="18"/>
  <c r="C43" i="18"/>
  <c r="C42" i="18"/>
  <c r="C41" i="18"/>
  <c r="C40" i="18"/>
  <c r="C39" i="18"/>
  <c r="C38" i="18"/>
  <c r="C37" i="18"/>
  <c r="C36" i="18"/>
  <c r="C35" i="18"/>
  <c r="C34" i="18"/>
  <c r="C33" i="18"/>
  <c r="C32" i="18"/>
</calcChain>
</file>

<file path=xl/sharedStrings.xml><?xml version="1.0" encoding="utf-8"?>
<sst xmlns="http://schemas.openxmlformats.org/spreadsheetml/2006/main" count="402" uniqueCount="279">
  <si>
    <t>p.č.</t>
  </si>
  <si>
    <t>Předmět</t>
  </si>
  <si>
    <t>Pojistná částka</t>
  </si>
  <si>
    <t>Spoluúčast</t>
  </si>
  <si>
    <t>Místo pojištění</t>
  </si>
  <si>
    <t>Rozsah pojištění</t>
  </si>
  <si>
    <t>1.</t>
  </si>
  <si>
    <t>2.</t>
  </si>
  <si>
    <t>3.</t>
  </si>
  <si>
    <t>-</t>
  </si>
  <si>
    <t xml:space="preserve">Živelní pojištění </t>
  </si>
  <si>
    <t>Pojištění odpovědnosti</t>
  </si>
  <si>
    <t xml:space="preserve"> -</t>
  </si>
  <si>
    <t>ČR</t>
  </si>
  <si>
    <t>4.</t>
  </si>
  <si>
    <t>5.</t>
  </si>
  <si>
    <t>6.</t>
  </si>
  <si>
    <t>7.</t>
  </si>
  <si>
    <t>8.</t>
  </si>
  <si>
    <t>9.</t>
  </si>
  <si>
    <t>10.</t>
  </si>
  <si>
    <t>Loupež přepravovaných peněz nebo cenin</t>
  </si>
  <si>
    <t>Pojištění elektronických zařízení</t>
  </si>
  <si>
    <t>Svět bez USA a Kanady</t>
  </si>
  <si>
    <t>Obecná odpovědnost za újmu</t>
  </si>
  <si>
    <t>Pojištění skla</t>
  </si>
  <si>
    <t>Pojištění odcizení</t>
  </si>
  <si>
    <t>All risk</t>
  </si>
  <si>
    <t>11.</t>
  </si>
  <si>
    <t>12.</t>
  </si>
  <si>
    <t>Vodné a stočné</t>
  </si>
  <si>
    <t>Atmosférické srážky</t>
  </si>
  <si>
    <t>Zemětřesení</t>
  </si>
  <si>
    <t>Vichřice nebo krupobití</t>
  </si>
  <si>
    <t>Povodeň nebo záplava včetně zpětného vystoupení vody z kanalizace</t>
  </si>
  <si>
    <t>Voda unikající ze sprinklerových hasicích zařízení</t>
  </si>
  <si>
    <t>13.</t>
  </si>
  <si>
    <t>14.</t>
  </si>
  <si>
    <t>15.</t>
  </si>
  <si>
    <t>Poškození zásob v důsledku poruchy chladícího zařízení.*</t>
  </si>
  <si>
    <t>Pojištění strojních zařízení</t>
  </si>
  <si>
    <t xml:space="preserve">Obecná odpovědnost vč. škody způsobené vadou výrobku </t>
  </si>
  <si>
    <t>Škoda způsobená na nadzemních nebo podzemních vedeních</t>
  </si>
  <si>
    <t>Rizika</t>
  </si>
  <si>
    <t>Čistá finanční škoda vč. škody způsobené vadným výrobkem a vadně provedenou prací po jejím předání</t>
  </si>
  <si>
    <t>Věci vnesené, odložené</t>
  </si>
  <si>
    <t>Věci zaměstnanců</t>
  </si>
  <si>
    <t>10%, min. 1 000 Kč</t>
  </si>
  <si>
    <t>*Pojištění se vztahuje i na poškození nebo zničení zásob uskladněných v chladících nebo mrazících zařízeních pojištěných dle této pojistné smlouvy, ke kterému došlo v důsledku náhlého poškození nebo zničení těchto pojištěných zařízení.</t>
  </si>
  <si>
    <t>*Pojištění se vztahuje také na případy, kdy odstávka veřejné elektrické sítě byla nutným preventivním opatřením z důvodu zabránění jiných újem (škod) na věci nebo životě nebo zdraví pojištěného.</t>
  </si>
  <si>
    <t xml:space="preserve">Náklady na stavební úpravy a de/re-montáž ostatních nepoškozených pojištěných věcí, provedené
v souvislosti se znovupořízením nebo opravou věcí poškozených, zničených nebo ztracených při pojistné události </t>
  </si>
  <si>
    <t>Náklady na obnovení výrobní a provozní dokumentace - Předmětem pojištění jsou materiálové náklady na reprodukci/opravu dat, na znovupořízení
standardního software a na související činnost pracovníků IT (instalace, kopírování atd.). Pojistitel
vyplatí částku odpovídající přiměřeným nákladům, pokud z téže příčiny a ve stejnou dobu došlo i
k jinému poškození nebo zničení předmětu pojištění, který data/software obsahoval. Předmětem
pojištění nejsou náklady na sběr dat, znovuvytvoření databází, opakování projektu nebo vědeckou
činnost, které byly zdrojem dat.</t>
  </si>
  <si>
    <t>bez spoluúčasti</t>
  </si>
  <si>
    <t>16.</t>
  </si>
  <si>
    <t>Pád stromů, stožárů nebo jiných předmětů</t>
  </si>
  <si>
    <t>Voda vytékající z vodovodních zařízení, Zamrzání vody ve vodovodním potrubí a vč. včetně zpětného vystoupení vody z kanalizace</t>
  </si>
  <si>
    <t>17.</t>
  </si>
  <si>
    <t>prostá krádež</t>
  </si>
  <si>
    <t>Pro přenosná elektronická zařízení se jako místo pojištění dále sjednává území celého světa.</t>
  </si>
  <si>
    <t>Sesouvání půdy, zřícení skal nebo zemin, sesouvání nebo zřícení sněhových lavin, tíha sněhu nebo námrazy</t>
  </si>
  <si>
    <t>200 000 Kč, max. jedna poj. událost: 50 000 Kč</t>
  </si>
  <si>
    <t>Pojištění majetku a odpovědnosti za škodu, sjednané pojistnou smlouvu i tímto dodatkem, zahrnuje veškerá rizika a nebezpečí blíže specifikovaná v příloze č. 1, což tímto pojistitel potvrzuje. Současně v zájmu právní jistoty dále pojistitel potvrzuje, že v případě řešení sporů má příloha č. 1 zadávací dokumentace přednost před zněním smluvního ujednání.</t>
  </si>
  <si>
    <t>vícenáklady</t>
  </si>
  <si>
    <t>Škoda způsobená spojením nebo smísením vadného výrobku s jinou věcí a újmu vzniklou dalším zpracováním nebo opracováním vadného výrobku</t>
  </si>
  <si>
    <t>Škoda způsobená vibracemi, sesedáním, sesuv půdy,
zřícení skal nebo zeminy, eroze a poddolování</t>
  </si>
  <si>
    <t>Provoz pracovních strojů - odpovědnost nad rámec POV</t>
  </si>
  <si>
    <t>Způsob zabezpečení pro soubor ohradníků vč. příslušenství: kůly jsou zatlučeny 70 cm do země, pletivo pevně nerozebíratelně přibité na kůly. Ohrady jsou na vybraných místech sledovány fotopastmi. Zdroj a baterie jsou chráněny v plechové skříni, která je pod napětím jako ohradník (lze otevřít a vypnout jen speciálním klíčem).</t>
  </si>
  <si>
    <t>Bonifikace</t>
  </si>
  <si>
    <t>Pojistitel poskytne pojistníkovi bonifikaci ve smyslu:
Pojistitel na základě písemné žádosti pojistníka provede vyhodnocení škodného průběhu pojistné smlouvy za hodnocené období, kterým je jeden pojistný rok. Bude-li skutečná hodnota škodného průběhu pojistné smlouvy nižší než hodnota smluvně stanovená, přizná pojistitel bonifikaci následovně:</t>
  </si>
  <si>
    <t>V případě, že plnění pojistitele nepřesáhne 15 % z celkového ročního pojistného, bude vyplacen bonus ve výši 15 % z celkového ročního pojistného.</t>
  </si>
  <si>
    <t>Pojištění elektroniky</t>
  </si>
  <si>
    <t>Pojištění skel</t>
  </si>
  <si>
    <t>Pojištění strojů</t>
  </si>
  <si>
    <t>Pojištění odpovědnosti za škodu</t>
  </si>
  <si>
    <t xml:space="preserve">Pojištění uměleckých předmětů se sjednává na obvyklou cenu. </t>
  </si>
  <si>
    <t>A4</t>
  </si>
  <si>
    <t>A5</t>
  </si>
  <si>
    <t>A6</t>
  </si>
  <si>
    <t>A8</t>
  </si>
  <si>
    <t>A10</t>
  </si>
  <si>
    <t>A16</t>
  </si>
  <si>
    <t>Stupeň zabezpečení</t>
  </si>
  <si>
    <t>Konstrukční prvky zabezpečení, které pachatel překonal</t>
  </si>
  <si>
    <t xml:space="preserve">  Limit plnění v Kč</t>
  </si>
  <si>
    <t>A0</t>
  </si>
  <si>
    <t>A1</t>
  </si>
  <si>
    <t>A2</t>
  </si>
  <si>
    <t>A3</t>
  </si>
  <si>
    <t>A7</t>
  </si>
  <si>
    <t>A9</t>
  </si>
  <si>
    <t>A11</t>
  </si>
  <si>
    <t>A12</t>
  </si>
  <si>
    <t>A13</t>
  </si>
  <si>
    <t>A14</t>
  </si>
  <si>
    <t>A15</t>
  </si>
  <si>
    <t>A17</t>
  </si>
  <si>
    <t>A99</t>
  </si>
  <si>
    <t>Zeď (stěna), strop, podlaha mají pevnou konstrukci o tloušťce min. 50 mm.</t>
  </si>
  <si>
    <t>Vstupní bezpečnostní dveře jsou uzamčeny všemi instalovanými zámky.</t>
  </si>
  <si>
    <t>Zeď (stěna) má tloušťku min. 15 cm a je zhotovena z plných cihel min. pevnosti P-10 nebo z jiného, z hlediska mechanické odolnosti proti krádeži vloupáním ekvivalentního materiálu. Strop, podlaha a zabezpečení otvorů (vyjma oken a dveří) musí vykazovat min. stejnou mechanickou odolnost proti krádeži vloupáním jako zeď (stěna).</t>
  </si>
  <si>
    <t>Pokud však pachatel také překonal minimálně některý ze stupňů zabezpečení uzamčeného prostoru A4 až A9, zvyšuje se limit plnění v trezoru pro příslušnou bezpečnostní třídu koeficientem 1,5.</t>
  </si>
  <si>
    <t>Jsou-li konstrukční prvky, resp. prostor dále zabezpečeny:
– systémem EZS, jehož poplachový signál ovládá sirénu s majákem (blikačem) nebo
– kamerovým systémem, zvyšuje se příslušný limit plnění u stupně zabezpečení A1 až A15 koeficientem 1,5.</t>
  </si>
  <si>
    <t>Jsou-li konstrukční prvky, resp. prostor dále zabezpečeny systémem EZS se svodem signálu na PCO, zvyšuje se příslušný limit plnění u stupně zabezpečení A1 až A15 koeficientem 6,0.</t>
  </si>
  <si>
    <t>Podle zvláštního ujednání uvedeného v pojistné smlouvě.</t>
  </si>
  <si>
    <t>Stupně zabezpečení a limity plnění pro odcizení věcí krádeží vloupáním z uzamčeného místa pojištění</t>
  </si>
  <si>
    <t>Stupně zabezpečení a limity plnění pro odcizení věcí, které nelze pro jejich značnou hmotnost, objem nebo z provozních důvodů umístit do uzamčeného místa pojištění, a proto jsou umístěny na volném prostranství</t>
  </si>
  <si>
    <t>B1</t>
  </si>
  <si>
    <t>B2</t>
  </si>
  <si>
    <t>B3</t>
  </si>
  <si>
    <t>B4</t>
  </si>
  <si>
    <t>B99</t>
  </si>
  <si>
    <t>Věci zabezpečeny způsobem uvedeným v rozsahu stupně B1 a dále jsou v mimopracovní době trvale střeženy volně pobíhajícím služebním psem.</t>
  </si>
  <si>
    <t>Věci zabezpečeny způsobem uvedeným v rozsahu stupně B1 a dále jsou v mimopracovní době střeženy kvalifikovanou minimálně jednočlennou fyzickou ostrahou ozbrojenou nabitou služební krátkou palnou zbraní nebo doprovázenou služebním psem.</t>
  </si>
  <si>
    <t>Stupně zabezpečení a limity plnění pro odcizení věcí loupeží</t>
  </si>
  <si>
    <t>C1</t>
  </si>
  <si>
    <t>C2</t>
  </si>
  <si>
    <t>C3</t>
  </si>
  <si>
    <t>C4</t>
  </si>
  <si>
    <t>C99</t>
  </si>
  <si>
    <t>Odcizení věci loupeží, pokud není splněn ani jeden ze stupňů zabezpečení C2 až C99.</t>
  </si>
  <si>
    <t>Je-li v době pojistné události oprávněná osoba nebo jiná osoba pověřená oprávněnou osobou vybavena obranným prostředkem.</t>
  </si>
  <si>
    <t>Je-li v době pojistné události zapojen systém EZS, jehož poplachový signál z tísňových hlásičů přepadení, např. tísňových tlačítek, je sveden na PCO policie nebo bezpečnostní agentury se stálou obsluhou, nebo pokud jsou věci trvale střeženy kvalifikovanou minimálně jednočlennou fyzickou ostrahou ozbrojenou nabitou služební krátkou palnou zbraní nebo doprovázenou služebním psem.</t>
  </si>
  <si>
    <t>Je-li v době pojistné události zapojen systém EZS, jehož poplachový signál z tísňových hlásičů přepadení, např. tísňových tlačítek, je sveden na PCO policie nebo bezpečnostní agentury se stálou obsluhou, a pokud jsou věci trvale střeženy kvalifikovanou minimálně jednočlennou fyzickou ostrahou ozbrojenou nabitou služební krátkou palnou zbraní nebo doprovázenou služebním psem. Ostraha nesmí mít možnost zapnout nebo vypnout EZS.</t>
  </si>
  <si>
    <t>Volné prostranství, které je opatřeno oplocením s řádně uzavřenými a uzamčenými vstupními otvory (vraty, dveřmi) bez možnosti volného vstupu a minimální výškou 160 cm. Zámky vstupů: elektromechanický zámek nebo zámek typu FAB nebo dozický zámek nebo visací zámek.</t>
  </si>
  <si>
    <t>A) Limit plnění 50 000 Kč</t>
  </si>
  <si>
    <t xml:space="preserve">Limity plnění a způsoby zabezpečení pro soubor peněz a cenin při přepravě </t>
  </si>
  <si>
    <t>Dojde-li k odcizení souboru peněz a cenin při přepravě loupeží, poskytne pojistitel plnění do těchto limitů plnění, které odpovídají způsobu a kvalitě zabezpečení předmětu pojištění:</t>
  </si>
  <si>
    <t>Předmět pojištění je přepravován jednou osobou a je uložen v pevném, řádně uzavřeném zavazadle nebo v řádně uzavřené a řádně na těle připevněné ledvince nebo je uložen ve vnitřní kapse oblečeného oděvu.</t>
  </si>
  <si>
    <t>Předmět pojištění je přepravován jednou osobou, která je vybavena obranným prostředkem a přepravovaný předmět pojištění je uložen v pevném, řádně uzavřeném zavazadle nebo v řádně uzavřené a řádně na těle připevněné ledvince nebo je uložen ve vnitřní kapse oblečeného oděvu.</t>
  </si>
  <si>
    <t>Předmět pojištění je přepravován dvěma osobami, které jsou vybaveny obranným prostředkem a přepravovaný předmět pojištění je uložen v pevném, řádně uzavřeném zavazadle nebo v řádně uzavřené a řádně na těle připevněné ledvince nebo je uložen ve vnitřní kapse oblečeného oděvu. Nebo. Předmět pojištění je přepravován jednou osobou v osobním automobilu, která je vybavena obranným prostředkem a přepravovaný předmět pojištění je uložen v pevném, řádně uzavřeném zavazadle nebo v řádně uzavřené a řádně na těle připevněné ledvince nebo je uložen ve vnitřní kapse oblečeného oděvu.</t>
  </si>
  <si>
    <t>Předmět pojištěn je přepravován dvěma odborně poučenými a vycvičenými osobami v osobním automobilu, které jsou vybaveny obranným prostředkem a přepravovaný předmět pojištění je uložen v bezpečnostním zavazadle. Bezpečnostním zavazadlem se rozumí zavazadlo, které je akreditovanou zkušební laboratoří schváleno pro přepravu peněz a cenin. Osobní automobil musí být řádně uzavřen a zevnitř uzamčen.</t>
  </si>
  <si>
    <t xml:space="preserve">Přeprava nesmí být přerušována z jiných důvodů než z důvodů vyplývajících z pravidel silničního provozu. Druh přepravovaných peněz nebo cenin, jejich množství a doba, kdy bude přeprava prováděna, musí být utajena před nepovolanými osobami. Z doprovázejících osob jsou tyto údaje známy jen osobě odpovědné za přepravu. </t>
  </si>
  <si>
    <t>Pojištění se také vztahuje na poškození, zničení nebo odcizení bezpečnostních zavazadel, v němž jsou pojištěné peníze a ceniny přepravovány.</t>
  </si>
  <si>
    <t>Pojistné plnění vyplacené v případě pojistné události za peníze a ceniny a dále za bezpečnostní zavazadla nesmí v úhrnu přesáhnout výši sjednaného limitu 1. rizika pro položku přepravy peněz a cenin.</t>
  </si>
  <si>
    <t>Pro motorová vozidla dále platí, že se odcizení přihodilo prokazatelně mezi 6.00-22.00 hod.</t>
  </si>
  <si>
    <t>Limity plnění a způsoby zabezpečení pro soubor věcí movitých při vnitrostátní přepravě</t>
  </si>
  <si>
    <t>Pojištění se sjednává pro případ odcizení přepravovaného nebo instalovaného předmětu pojištění Krádeží vloupáním z řádně uzavřeného a uzamčeného motorového vozidla s pevnou karoserií nebo letadla. Právo na plnění však vznikne jen za předpokladu, že předmět pojištění se nacházel prokazatelně v zavazadlovém prostoru nebo palubní schránce tak, aby nebyl zvenku vidět.</t>
  </si>
  <si>
    <t>Došlo-li k odcizení motorového vozidla, ve kterém se předmět pojištění nacházel, pojistitel poskytne plnění za předmět pojištění jen tehdy, když motorové vozidlo bylo řádně uzavřeno a uzamčeno a odcizení se přihodilo prokazatelně mezi 6.00-22.00 hod.</t>
  </si>
  <si>
    <t>Vstupní dveře jsou uzamčeny zámkem s cylindrickou vložkou nebo dózickým zámkem
nebo bezpečnostním visacím zámkem.</t>
  </si>
  <si>
    <t>Okno, jiná prosklená část nebo zvenku přístupný otvor, jejichž dolní část je umístěna níže než 2,5 m nad okolním terénem nebo nad přilehlými a snadno přístupnými konstrukcemi (schodiště, ochozy, pavlače, instalované lešenářské konstrukce, přístavky apod.).</t>
  </si>
  <si>
    <t>Okno, jiná prosklená část nebo zvenku přístupný otvor, jejichž dolní část je umístěna níže než 2,5 m nad okolním terénem nebo nad přilehlými a snadno přístupnými konstrukcemi (schodiště, ochozy, pavlače, instalované lešenářské konstrukce, přístavky apod.), jsou opatřeny okenicí, roletou, mříží nebo bezpečnostním zasklením.</t>
  </si>
  <si>
    <t>Okno, jiná prosklená část nebo zvenku přístupný otvor, jejichž dolní část je umístěna výše než 2,5 m nad okolním terénem nebo nad přilehlými a snadno přístupnými konstrukcemi (schodiště, ochozy, pavlače, instalované lešenářské konstrukce, přístavky apod.).</t>
  </si>
  <si>
    <t>Příruční pokladna, sejf nebo obdobný úschovný objekt, určený k úschově peněz, který nesplňuje požadavky normy ČSN EN 1143-1 ani v bezpečnostní třídě 0 a pokud pachatel také překonal minimálně některý ze stupňů zabezpečení uzamčeného prostoru A1, A2 nebo A10.</t>
  </si>
  <si>
    <t>Trezor, který splňuje požadavky příslušné normy v bezpečnostní třídě 0 a pokud pachatel také překonal minimálně některý ze stupňů zabezpečení uzamčeného prostoru A1, A2 nebo A10.</t>
  </si>
  <si>
    <t>Trezor, který splňuje požadavky příslušné normy minimálně v bezpečnostní třídě I a pokud pachatel také překonal minimálně některý ze stupňů zabezpečení uzamčeného prostoru A1, A2 nebo A10.</t>
  </si>
  <si>
    <t>Trezor, který splňuje požadavky příslušné normy minimálně v bezpečnostní třídě II a pokud pachatel také překonal minimálně některý ze stupňů zabezpečení uzamčeného prostoru A1, A2 nebo A10.</t>
  </si>
  <si>
    <t>Společný limit plnění</t>
  </si>
  <si>
    <t>Časová omezení neplatí, bylo-li vozidlo odstaveno v uzamčeném prostoru nebo na celodenně hlídaném parkovišti. Pojistitel poskytne pojistné plnění jako za věc odcizenou krádeží vloupáním nebo loupeží. Pojištění se sjednává s limitem plnění ve výši 200 000 Kč za rok a pro jednu pojistnou událost 50 000 Kč.</t>
  </si>
  <si>
    <t>Požadavky na zabezpečení</t>
  </si>
  <si>
    <t>Ujednává se, že se pojištění sjednává také pro případ povinnosti fyzické nebo právnické osoby, u které studenti pojistníka vykonávají teoretické nebo praktické vyučování, nahradit škodu na hmotné věci či újmu při ublížení na zdraví nebo usmrcení způsobenou těmito studenty jiné osobě.</t>
  </si>
  <si>
    <t>Škoda způsobená zavlečením nebo rozšířením nakažlivé choroby lidí / potraviny, nápoje, krmiva - salmonelóza, listrióza, úplavice aj. /</t>
  </si>
  <si>
    <t>Náklady na odstranění, demontáž, vyjmutí nebo uvolnění vadného výrobku a náklady na montáž, připevnění nebo osazení bezvadného výrobku, která vznikla jinému</t>
  </si>
  <si>
    <t>Pojištění odpovědnosti za škodu nebo jinou újmu způsobenou výsledky duševní tvořivé, odborné či jiné obdobné činnosti</t>
  </si>
  <si>
    <t xml:space="preserve">Ujednává se, že se  pojištění vztahuje i na škody vzniklé rozbitím skel skleníků.
</t>
  </si>
  <si>
    <t xml:space="preserve"> Návrh zadání veřejné zakázky na pojištění majetku a odpovědnosti za újmu pro Mendelovu univerzitu v Brně. Pojistné obd. od 1.1.2025 - 31.12.2026</t>
  </si>
  <si>
    <t>Pojištění živelných nebezpečí</t>
  </si>
  <si>
    <t>Pojistník, pojištěný: Mendelova univerzita v Brně, IČO: 62156489</t>
  </si>
  <si>
    <t>Ujednává se, že se pojištění vztahuje také na pojistné nebezpečí „voda unikající z dešťových svodů“.</t>
  </si>
  <si>
    <t>Nepřímý úder blesku (zkrat, přepětí)</t>
  </si>
  <si>
    <t>Soubor vlastních a cizích investic za dobu trvání smlouvy do movitých věcí pořízených z dotačních titulů.</t>
  </si>
  <si>
    <t>Roční limit plnění / 1. riziko</t>
  </si>
  <si>
    <t>Soubor cenností vlastních i cizích - platné tuzemské i cizozemské státovky, bankovky a oběžné mince, hotovost, ceniny, insignie apod.</t>
  </si>
  <si>
    <t>Soubor vlastních a cizích písemností, plánů, výkresů, dokumentů, nosiče dat a záznamy na nich uložené, apod.</t>
  </si>
  <si>
    <t>Soubor vlastních a cizích  ohradníků vč. příslušenství dle účetní evidence</t>
  </si>
  <si>
    <t>Maximální limity plnění / 1. riziko</t>
  </si>
  <si>
    <t>Náklady na výměnu zámků - odcizení/vandalimus</t>
  </si>
  <si>
    <t>odcizení - krádež, loupež, zpronevěra přepravovaných peněz nebo cenin</t>
  </si>
  <si>
    <t>Pojištění skel se vztahuje na skleněné stavební součásti budov nebo jejich skleněné výplně (zasklení), jako
jsou např. okna, dveře, výlohy (výkladce), světlíky, lodžie, celoskleněné nebo zasklené vnitřní příčky,
včetně nesnímatelných čidel zabezpečovacích systémů (např. EZS), nalepených fólií (např.
bezpečnostních), nápisů apod. Pojištění se dále vztahuje na skleněné trubice (tzv. neonové) světelných
reklamních, informačních apod. zařízení pevně spojených s budovou, včetně jejich nosné konstrukce a
přípojky na elektrický obvod budovy. Pojištění se dále vztahuje na krycí skla, která tvoří dodatečnou
ochranu obrazovek a displejů projekčních panelů. Za sklo se dále považují i skleněné pulty, vitríny,
výstavní škříňky i plasty, které sklo nahrazují apod.</t>
  </si>
  <si>
    <t>Soubor vlastních a cizích investic za dobu trvání smlouvy do movitých věcí pořízených z dotačních titulů. - 1. riziko</t>
  </si>
  <si>
    <t>Soubor cenností vlastních i cizích - platné tuzemské i cizozemské státovky, bankovky a oběžné mince, hotovost, ceniny, insignie apod. 1. riziko</t>
  </si>
  <si>
    <t>Soubor vlastních a cizích písemností, plánů, výkresů, dokumentů, nosiče dat a záznamy na nich uložené, apod. 1. riziko</t>
  </si>
  <si>
    <t>Soubor vlastních a cizích chladících a mrazících zařízení - 1. riziko</t>
  </si>
  <si>
    <t>Pojištění odpovědnosti za škodu způsobenou na užívaných nemovitostech a budovách nebo jinou újmu způsobenou výkonem vlastnických práv k pozemku a budovám, odpovědnosti za pronajaté prostory</t>
  </si>
  <si>
    <t>Odpovědnosti za škodu/újmu způsobenou na životním prostředí v důsledku nenadálého selhání
ochranného zařízení</t>
  </si>
  <si>
    <t>Regresy zdrav. pojišťoven - pracovní úrazy vč. pracovní neschopnosti (vč. dávek nemocenského pojištění) - zaměstnanci</t>
  </si>
  <si>
    <t>Nemajetková újma způsobená jinak než po škodě na zdraví, smrti (zásah práva na ochranu osobnosti)</t>
  </si>
  <si>
    <t>SMLUVNÍ UJEDNÁNÍ</t>
  </si>
  <si>
    <r>
      <rPr>
        <b/>
        <sz val="12"/>
        <rFont val="Arial"/>
        <family val="2"/>
        <charset val="238"/>
      </rPr>
      <t>Pojištění na nové hodnoty</t>
    </r>
    <r>
      <rPr>
        <sz val="12"/>
        <rFont val="Arial"/>
        <family val="2"/>
        <charset val="238"/>
      </rPr>
      <t xml:space="preserve">
Ujednává se, že pojištění věcí vlastních i cizích se sjednává na nové hodnoty (pojistné částky odpovídají novým hodnotám). Ujednává se, že ke dni sjednání pojistné smlouvy odpovídají pojistné částky pojištěných věcí pojistné hodnotě a pojistitel akceptuje pojistné částky jako hodnotu nové věci ve smyslu pojistných podmínek. V případě poškození, zničení nebo ztráty věcí bude pojistné plnění vždy poskytnuto také v nových hodnotách, pouze s odpočtem případných využitelných zbytků, avšak bez odpočtu opotřebení nebo jiného znehodnocení. Toto neplatí pouze pro položky výslovně pojištěné na časovou/obvyklou hodnotu.</t>
    </r>
  </si>
  <si>
    <r>
      <rPr>
        <b/>
        <sz val="12"/>
        <rFont val="Arial"/>
        <family val="2"/>
        <charset val="238"/>
      </rPr>
      <t>Podpojištění</t>
    </r>
    <r>
      <rPr>
        <sz val="12"/>
        <rFont val="Arial"/>
        <family val="2"/>
        <charset val="238"/>
      </rPr>
      <t xml:space="preserve">
Ujednává se, že pokud pojistná částka předmětu pojištění v době pojistné události není nižší o více než 20 % než jeho pojistná hodnota, pojistitel pro tento předmět neuplatní podpojištění ve smyslu § 2854 zákona č. 89/2012 Sb.</t>
    </r>
  </si>
  <si>
    <r>
      <rPr>
        <b/>
        <sz val="12"/>
        <rFont val="Arial"/>
        <family val="2"/>
        <charset val="238"/>
      </rPr>
      <t>Cizí věci užívané – automatické pojištění</t>
    </r>
    <r>
      <rPr>
        <sz val="12"/>
        <rFont val="Arial"/>
        <family val="2"/>
        <charset val="238"/>
      </rPr>
      <t xml:space="preserve">
Ujednává se, že pojištěné cizí věci, které pojištěný po právu užívá na základě písemných smluv, jsou v případě převodu do vlastnictví pojištěného automaticky pojištěny v rozsahu této pojistné smlouvy.</t>
    </r>
  </si>
  <si>
    <r>
      <rPr>
        <b/>
        <sz val="12"/>
        <rFont val="Arial"/>
        <family val="2"/>
        <charset val="238"/>
      </rPr>
      <t>Automatické pojištění nově nabytého majetku</t>
    </r>
    <r>
      <rPr>
        <sz val="12"/>
        <rFont val="Arial"/>
        <family val="2"/>
        <charset val="238"/>
      </rPr>
      <t xml:space="preserve">
Ujednává se, že nově pořízený majetek patřící svým charakterem do majetku již pojištěného, který pojištěný nabude v průběhu pojistného roku, je zahrnut do pojištění okamžikem přechodu do vlastnictví pojištěného. Zvýší-li se tím pojistná hodnota o méně než 10 %, nebude pojistitel požadovat doplatek pojistného za pojistný rok, v němž ke zvýšení došlo. Zvýší-li se však pojistná hodnota o více než 10 %, je pojistník povinen pojistiteli písemně oznámit aktualizovanou pojistnou částku. Pojistitel provede vyúčtování pojistného za tuto změnu dle podmínek pojistné smlouvy.</t>
    </r>
  </si>
  <si>
    <r>
      <rPr>
        <b/>
        <sz val="12"/>
        <rFont val="Arial"/>
        <family val="2"/>
        <charset val="238"/>
      </rPr>
      <t>Budovy zvláštní kulturní a historické hodnoty</t>
    </r>
    <r>
      <rPr>
        <sz val="12"/>
        <rFont val="Arial"/>
        <family val="2"/>
        <charset val="238"/>
      </rPr>
      <t xml:space="preserve">
Ujednává se, že se pojištění vztahuje i na zvýšené náklady na opravu budov zvláštní kulturní a historické hodnoty, náklady na opravu uměleckořemeslných stavebních součástí (např. štuková výzdoba, nástěnné malby, fresky, plastiky, kování, mříže apod.) a na opravy uměleckých děl pevně spojených s budovami (např. soch). Pojištění se vztahuje i na související demontáž a remontáž ostatních nepoškozených pojištěných věcí. Pojištění se sjedná na 1. riziko s ročním limitem plnění ve výši 5.000.000 Kč a se spoluúčastí 5.000 Kč.</t>
    </r>
  </si>
  <si>
    <t>a) Obecná ujednání</t>
  </si>
  <si>
    <t>b) Živelní pojištění</t>
  </si>
  <si>
    <r>
      <rPr>
        <b/>
        <sz val="12"/>
        <rFont val="Arial"/>
        <family val="2"/>
        <charset val="238"/>
      </rPr>
      <t>Pojištění škod způsobených pádem stromů, stožárů a jiných předmětů</t>
    </r>
    <r>
      <rPr>
        <sz val="12"/>
        <rFont val="Arial"/>
        <family val="2"/>
        <charset val="238"/>
      </rPr>
      <t xml:space="preserve">
Ujednává se, že pojistitel poskytne pojistné plnění i za škody způsobené pádem stromů, stožárů a jiných předmětů. Toto pojištění se však vztahuje pouze na ty předměty, pro které je pojištění tohoto pojistného nebezpečí v pojistné smlouvě sjednáno. Pádem stromů, stožárů a jiných předmětů se pro účely pojištění rozumí pohyb tělesa, který má znaky volného pádu. Ujednává se, že se pojištění pro případ poškození nebo zničení předmětu pojištění pádem stromů, stožárů nebo jiných předmětů vztahuje i na případy, kdy tyto předměty jsou součásti poškozené věci nebo součásti téhož souboru jako poškozená věc.</t>
    </r>
  </si>
  <si>
    <r>
      <rPr>
        <b/>
        <sz val="12"/>
        <rFont val="Arial"/>
        <family val="2"/>
        <charset val="238"/>
      </rPr>
      <t>Náraz vozidla</t>
    </r>
    <r>
      <rPr>
        <sz val="12"/>
        <rFont val="Arial"/>
        <family val="2"/>
        <charset val="238"/>
      </rPr>
      <t xml:space="preserve">
Ujednává se, že se pojištění pro případ poškození nebo zničení předmětu pojištění nárazem dopravního prostředku vztahuje i na případy, kdy tyto předměty jsou součásti poškozené věci nebo součásti téhož souboru jako poškozená věc. Pojištění se vztahuje i na škody způsobené dopravním prostředkem provozovaným či řízeným pojistníkem, pojištěným, oprávněnou osobou, příp. je v jeho vlastnictví, správě nebo pod jeho kontrolou.</t>
    </r>
  </si>
  <si>
    <r>
      <rPr>
        <b/>
        <sz val="12"/>
        <rFont val="Arial"/>
        <family val="2"/>
        <charset val="238"/>
      </rPr>
      <t>Pojištění staveb, na kterých jsou prováděny stavební úpravy, pojištění komunikací, zpevněných ploch, sloupů, stožárů, zábradlí a osvětlení</t>
    </r>
    <r>
      <rPr>
        <sz val="12"/>
        <rFont val="Arial"/>
        <family val="2"/>
        <charset val="238"/>
      </rPr>
      <t xml:space="preserve">
Ujednává se, že pojištění budov a jiných staveb (dále ,,stavby“) se vztahuje také na stavby, na kterých jsou prováděny stavební úpravy, včetně těch, k nimž je třeba stavební povolení. Pojištění se vztahuje také na stavby v rekonstrukci nebo ve výstavbě, jakož i na pojištěné věci v takové stavbě umístěné, pokud na pojištěného přešlo nebezpečí škod na těchto stavbách.
Pojištění se dále vztahuje i na komunikace, zpevněné plochy, sloupy, stožáry, zábradlí a osvětlení.
Pojištění se sjednává s limitem maximálního ročního plnění (limit MRP) ve výši 500.000 Kč.</t>
    </r>
  </si>
  <si>
    <r>
      <rPr>
        <b/>
        <sz val="12"/>
        <rFont val="Arial"/>
        <family val="2"/>
        <charset val="238"/>
      </rPr>
      <t>Spoluúčast – pojistná událost na více předmětech pojištění</t>
    </r>
    <r>
      <rPr>
        <sz val="12"/>
        <rFont val="Arial"/>
        <family val="2"/>
        <charset val="238"/>
      </rPr>
      <t xml:space="preserve">
Ujednává se, že v případě pojistné události nastalé z téže příčiny na více pojištěných předmětech (věcech), odečte pojistitel pouze jednu spoluúčast, a to nejvyšší sjednanou, pokud není pro pojištěného výhodnější odečtení spoluúčastí z jednotlivých předmětů pojištění, jichž se pojistná událost týká. V případě, že je pro pojištěného výhodnější odečtení spoluúčastí z jednotlivých předmětů pojištění, provede pojistitel odečtení spoluúčastí z těchto jednotlivých předmětů pojištění, jichž se pojistná událost týká. Toto se vztahuje také na případy, kdy pojistná událost nastala z téže příčiny na více místech pojištění.</t>
    </r>
  </si>
  <si>
    <r>
      <rPr>
        <b/>
        <sz val="12"/>
        <rFont val="Arial"/>
        <family val="2"/>
        <charset val="238"/>
      </rPr>
      <t>Časové vymezení jedné pojistné události</t>
    </r>
    <r>
      <rPr>
        <sz val="12"/>
        <rFont val="Arial"/>
        <family val="2"/>
        <charset val="238"/>
      </rPr>
      <t xml:space="preserve">
Ujednává se, že se za jednu pojistnou událost z pojistných nebezpečí ,,povodeň, záplava“, ,,vichřice, krupobití“ a ,,zemětřesení“ považují všechny události, ke kterým došlo z téže příčiny během souvislé doby 72 po sobě jdoucích hodin. První taková doba 72 hodin smí nastat až v okamžiku první jednotlivé pojistné události. Toto se vztahuje také na případy, kdy pojistná událost nastane z téže příčiny na více místech pojištění.</t>
    </r>
  </si>
  <si>
    <r>
      <rPr>
        <b/>
        <sz val="12"/>
        <rFont val="Arial"/>
        <family val="2"/>
        <charset val="238"/>
      </rPr>
      <t>Vodovodní škody</t>
    </r>
    <r>
      <rPr>
        <sz val="12"/>
        <rFont val="Arial"/>
        <family val="2"/>
        <charset val="238"/>
      </rPr>
      <t xml:space="preserve">
Ujednává se, že v případě vzniku pojistné události z příčiny pojistného nebezpečí ,,voda nebo topné médium vytékající z vodovodních zařízení“ a za podmínky poškození a/nebo zničení potrubí vodovodních zařízení, pojistitel poskytne pojistné plnění i za vícenáklady s pojistnou událostí spojené. Za tyto vícenáklady se považují náklady na odstranění závady a škody na těchto zařízeních. Ujednává se, že za vodu vytékající z vodovodního zařízení jsou považovány i škody způsobené jinými médii unikajícími ze zařízení, např. vybavení laboratoří a zkušeben apod.</t>
    </r>
  </si>
  <si>
    <r>
      <rPr>
        <b/>
        <sz val="12"/>
        <rFont val="Arial"/>
        <family val="2"/>
        <charset val="238"/>
      </rPr>
      <t>Obnovení limitů plnění</t>
    </r>
    <r>
      <rPr>
        <sz val="12"/>
        <rFont val="Arial"/>
        <family val="2"/>
        <charset val="238"/>
      </rPr>
      <t xml:space="preserve">
Ujednává se, že v případě snížení či vyčerpání agregovaných limitů plnění pro určitá pojistná nebezpečí či předměty pojištění (včetně pojistných částek na 1. riziko nebo zlomkového pojištění) v průběhu pojistného období umožní pojistitel pojistníkovi/pojištěnému obnovit tyto limity plnění za stejných podmínek, za jakých byla sjednána tato pojistná smlouva, oproti úhradě alikvotního pojistného.</t>
    </r>
  </si>
  <si>
    <r>
      <rPr>
        <b/>
        <sz val="12"/>
        <rFont val="Arial"/>
        <family val="2"/>
        <charset val="238"/>
      </rPr>
      <t xml:space="preserve">Zpětné vystoupání vody </t>
    </r>
    <r>
      <rPr>
        <sz val="12"/>
        <rFont val="Arial"/>
        <family val="2"/>
        <charset val="238"/>
      </rPr>
      <t xml:space="preserve">
Ujednává se, že se pojistné nebezpečí „povodeň, záplava a vodovodní škody“ vztahuje také na škody způsobené zpětným vystoupáním kapaliny z odpadního potrubí, které bylo způsobeno zahlcením venkovní kanalizace v důsledku povodně, záplavy nebo atmosférických srážek.</t>
    </r>
  </si>
  <si>
    <r>
      <rPr>
        <b/>
        <sz val="12"/>
        <rFont val="Arial"/>
        <family val="2"/>
        <charset val="238"/>
      </rPr>
      <t>Sprinklerová hasicí zařízení</t>
    </r>
    <r>
      <rPr>
        <sz val="12"/>
        <rFont val="Arial"/>
        <family val="2"/>
        <charset val="238"/>
      </rPr>
      <t xml:space="preserve">
Ujednává se, že se pojistné nebezpečí „voda nebo topné médium vytékající z vodovodních zařízení“ vztahuje také na škody způsobené vodou vytékající z klimatizačních zařízení, sprinklerových a samočinných hasicích zařízení a škody na potrubí pro odvod vody, ke kterým došlo i přetlakem nebo zamrznutím kapaliny v tomto potrubí.</t>
    </r>
  </si>
  <si>
    <r>
      <rPr>
        <b/>
        <sz val="12"/>
        <rFont val="Arial"/>
        <family val="2"/>
        <charset val="238"/>
      </rPr>
      <t>Ztráta pojištěné věci v důsledku pojistné události</t>
    </r>
    <r>
      <rPr>
        <sz val="12"/>
        <rFont val="Arial"/>
        <family val="2"/>
        <charset val="238"/>
      </rPr>
      <t xml:space="preserve">
Ujednává se, že pojistitel poskytne pojistné plnění také v případě ztráty předmětu pojištění, k níž došlo v příčinné souvislosti s pojistnou událostí způsobenou některým ze sjednaných živelných nebezpečí.</t>
    </r>
  </si>
  <si>
    <r>
      <rPr>
        <b/>
        <sz val="12"/>
        <rFont val="Arial"/>
        <family val="2"/>
        <charset val="238"/>
      </rPr>
      <t>Pojištění staveb – rozšíření rozsahu</t>
    </r>
    <r>
      <rPr>
        <sz val="12"/>
        <rFont val="Arial"/>
        <family val="2"/>
        <charset val="238"/>
      </rPr>
      <t xml:space="preserve">
Ujednává se, že se pojištění vztahuje i pro pojištěné ostatní stavby, tzn. pojištění se vztahuje i na poškození nebo zničení veškerých vnitřních a vnějších inženýrských sítí, které jsou ve vlastnictví pojištěného nebo topných těles vodovodních zařízení včetně armatur, došlo-li k němu přetlakem nebo zamrznutím kapaliny v nich, a to ve všech areálech Mendelovy univerzity. Roční limit plnění se sjednává ve výši 500.000 Kč.</t>
    </r>
  </si>
  <si>
    <t>c) Pojištění pro případ odcizení</t>
  </si>
  <si>
    <r>
      <rPr>
        <b/>
        <sz val="12"/>
        <rFont val="Arial"/>
        <family val="2"/>
        <charset val="238"/>
      </rPr>
      <t>Kamerové systémy – podmínky zabezpečení</t>
    </r>
    <r>
      <rPr>
        <sz val="12"/>
        <rFont val="Arial"/>
        <family val="2"/>
        <charset val="238"/>
      </rPr>
      <t xml:space="preserve">
Ujednává se, že v případě pojistných událostí uplatňovaných na kamerovým systému poskytne pojistitel plnění, budou-li pojištěné věci umístěny i mimo uzavřený prostor, mimo oplocené prostranství a při jejich odcizení dojde k překonání konstrukčního upevnění.</t>
    </r>
  </si>
  <si>
    <r>
      <rPr>
        <b/>
        <sz val="12"/>
        <rFont val="Arial"/>
        <family val="2"/>
        <charset val="238"/>
      </rPr>
      <t>Poškození součástí budov nebo jiných staveb při pokusu o odcizení předmětu pojištění</t>
    </r>
    <r>
      <rPr>
        <sz val="12"/>
        <rFont val="Arial"/>
        <family val="2"/>
        <charset val="238"/>
      </rPr>
      <t xml:space="preserve">
Ujednává se, že pojistné nebezpečí odcizení krádeží vloupáním nebo loupeží se sjednává i pro případ poškození nebo zničení stavebních součástí způsobené jednáním pachatele směřujícím k odcizení věci, pokud je pro součásti budov nebo jiných staveb pojištění odcizení krádeží vloupáním nebo loupeží sjednáno.</t>
    </r>
  </si>
  <si>
    <r>
      <rPr>
        <b/>
        <sz val="12"/>
        <rFont val="Arial"/>
        <family val="2"/>
        <charset val="238"/>
      </rPr>
      <t>Podmínky zabezpečení</t>
    </r>
    <r>
      <rPr>
        <sz val="12"/>
        <rFont val="Arial"/>
        <family val="2"/>
        <charset val="238"/>
      </rPr>
      <t xml:space="preserve">
Ujednávají se následující podmínky zabezpečení pro jednotlivé předměty pojištění:</t>
    </r>
  </si>
  <si>
    <r>
      <rPr>
        <b/>
        <sz val="12"/>
        <rFont val="Arial"/>
        <family val="2"/>
        <charset val="238"/>
      </rPr>
      <t>Limity plnění a způsoby zabezpečení</t>
    </r>
    <r>
      <rPr>
        <sz val="12"/>
        <rFont val="Arial"/>
        <family val="2"/>
        <charset val="238"/>
      </rPr>
      <t xml:space="preserve">
Při posuzování nároku na pojistné plnění je rozhodující, zda pachatelem překonané konstrukční prvky zabezpečení předmětů pojištění splňovaly požadovaný způsob zabezpečení. Pojistitel poskytne plnění do limitů plnění, které odpovídají způsobu a kvalitě zabezpečení předmětů pojištění v době pojistné události.</t>
    </r>
  </si>
  <si>
    <r>
      <rPr>
        <b/>
        <sz val="12"/>
        <rFont val="Arial"/>
        <family val="2"/>
        <charset val="238"/>
      </rPr>
      <t>Způsoby zabezpečení pro součásti budov a jiných staveb</t>
    </r>
    <r>
      <rPr>
        <sz val="12"/>
        <rFont val="Arial"/>
        <family val="2"/>
        <charset val="238"/>
      </rPr>
      <t xml:space="preserve"> 
Pojistitel poskytne pojistné plnění, pokud pachatel prokazatelně překoná překážky nebo se součásti budovy/stavby zmocní její demontáží použitím nástroje nebo nářadí, jako jsou šroubovák, kleště, maticový klíč apod.</t>
    </r>
  </si>
  <si>
    <r>
      <rPr>
        <b/>
        <sz val="12"/>
        <rFont val="Arial"/>
        <family val="2"/>
        <charset val="238"/>
      </rPr>
      <t>Způsob zabezpečení pro měřící přístroje umístěné v terénu v uzamčených skříňkách</t>
    </r>
    <r>
      <rPr>
        <sz val="12"/>
        <rFont val="Arial"/>
        <family val="2"/>
        <charset val="238"/>
      </rPr>
      <t xml:space="preserve">
Měřící přístroje musí být umístěné v terénu ve skříňkách jsou uzamčeny bezpečnostním uzamykacím systémem nebo bezpečnostním visacím zámkem.</t>
    </r>
  </si>
  <si>
    <t>Vstupní dveře plné jsou uzamčeny bezpečnostním uzamykacím systémem nebo kombinací zámku s bezpečnostní cylindrickou vložkou a bezpečnostního kování. Dále jsou dveře opatřeny zábranami proti vysazení a vyražení. Pokud se jedná o dvoukřídlé dveře, jsou dále tyto dveře opatřeny zabezpečením proti vyháčkování. Nebo elektricky ovládaná vrata, která nelze ovládat z venkovní strany a která jsou v uzavřené poloze blokována proti násilnému otevření.</t>
  </si>
  <si>
    <t>Vstupní dveře plné jsou uzamčeny bezpečnostním uzamykacím systémem nebo kombinací zámku s bezpečnostní cylindrickou vložkou a bezpečnostního kování. Dále jsou dveře uzamčeny dalším tříbodovým rozvorovým zámkem a bezpečnostním kováním nebo bezpečnostní dveřní dvoustrannou závorou.</t>
  </si>
  <si>
    <t>Ujednává se, že při posuzování nároku na pojistné plnění je rozhodující, zda pachatelem překonané konstrukční prvky zabezpečení předmětů pojištění splňovaly požadovaný způsob zabezpečení. Pojistitel poskytne plnění do limitů plnění, které odpovídají způsobu a kvalitě zabezpečení předmětů pojištění v době pojistné události.
Ujednává se, že odchylně se za uzavřené místo pojištění, které má řádně uzavřeny a uzamčeny všechny vstupní dveře a které má řádně zevnitř uzavřena všechna okna a řádně zevnitř zabezpečeny všechny zvenku přístupné otvory, považuje i prostor ohraničený prosklenou fasádou a prostor ohraničený pláštěm (i střechou) sendvičové konstrukce a lehkými příčkami (sádrokartonovými i prosklenými). Ve střeše se mohou nacházet světlíky a požární klapky. Za uzamčené místo pojištění se dále považují také staveništní buňky. Za uzamčené dveře nebo vrata se považují i požární dveře, prosklené dveře (uzavřené elektromechanickým ovládáním a vratové systémy. Za uzamčená vrata se považují i vrata a mříže uzavřené elektrickým pohonem. Prosklené plochy nemusí být mechanicky zabezpečeny. Za uzavřený a uzamčený prostor z hlediska posouzení zabezpečení se posuzuje celá budova nebo konkrétní místnost (např. učebna, kancelář apod.).</t>
  </si>
  <si>
    <t>B) Limit plnění 50 001 Kč - 100 000 Kč</t>
  </si>
  <si>
    <t>C) Limit plnění 100 001 Kč - 500 000 Kč</t>
  </si>
  <si>
    <t>D) Limit plnění 500 001 Kč - 1 000 000 Kč</t>
  </si>
  <si>
    <t>D) Pojištění elektroniky</t>
  </si>
  <si>
    <r>
      <rPr>
        <b/>
        <sz val="12"/>
        <rFont val="Arial"/>
        <family val="2"/>
        <charset val="238"/>
      </rPr>
      <t>Mobilní elektronika</t>
    </r>
    <r>
      <rPr>
        <sz val="12"/>
        <rFont val="Arial"/>
        <family val="2"/>
        <charset val="238"/>
      </rPr>
      <t xml:space="preserve">
Ujednává se, že mobilní elektronická zařízení jsou pojištěná i tehdy, jestliže jsou nasazena mimo místo pojištění na území celého světa.</t>
    </r>
  </si>
  <si>
    <t>E) Pojištění odpovědnosti</t>
  </si>
  <si>
    <t>Ujednává se, že se pojištění dále vztahuje na odpovědnost za škodu na věci či újmu na zdraví způsobenou studenty při výkonu teoretického nebo praktického vyučování u jiného subjektu a při studijních pobytech a vč. nákladů léčení zdravotních pojišťoven – škody třetím osobám (vč. dávek nemocenského pojištění).</t>
  </si>
  <si>
    <t>Ujednává se, že se pojištění vztahuje také na odpovědnost za újmu z provozu zkušebny truhlářských výrobků včetně ověřování a posuzování shody.</t>
  </si>
  <si>
    <t>Pojištění se sjednává pro případ právním předpisem stanovené odpovědnosti pojištěného (studenta) za újmu vzniklou jiné osobě úrazem nebo jiným poškozením zdraví této osoby, poškozením nebo zničením věci, kterou má osoba ve vlastnictví, v užívání nebo ji má oprávněně u sebe z jakéhokoli jiného právního titulu.</t>
  </si>
  <si>
    <t>Ujednává se, že se pojištění vztahuje i na odpovědnost pojištěného (studenta) za újmu na movitých věcech svěřených, převzatých nebo užívaných při teoretickém nebo praktickém vyučování, pokud došlo k jejich poškození nebo zničení, s výjimkou škod způsobených zanedbáním předepsané obsluhy a údržby. Tímto ujednáním se mění spoluúčast pro škody na věcech studentů uložených v uzamykatelných skříňkách v budovách školy. Pro tyto škody se sjednává integrální franšíza ve výši 1.000 Kč.</t>
  </si>
  <si>
    <r>
      <rPr>
        <b/>
        <sz val="12"/>
        <rFont val="Arial"/>
        <family val="2"/>
        <charset val="238"/>
      </rPr>
      <t>Retroaktivní pojistné krytí</t>
    </r>
    <r>
      <rPr>
        <sz val="12"/>
        <rFont val="Arial"/>
        <family val="2"/>
        <charset val="238"/>
      </rPr>
      <t xml:space="preserve">
Ujednává se, že v případě újmy způsobené vadou výrobku je pojistitel povinen poskytnout pojistné plnění za předpokladu, že jsou současně splněny následující podmínky:
a) konkrétní výrobek, který způsobil újmu, byl pojištěným úplatně nebo bezúplatně předán za účelem distribuce nebo používání nebo k němu bylo pojištěným převedeno vlastnické právo po retroaktivním datu, kterým je 01. 01. 2015,
b) poškozený poprvé písemně uplatnil nárok na náhradu újmy proti pojištěnému v době trvání této pojistné smlouvy,
c) pojištěný uplatnil nárok na plnění proti pojistiteli nejpozději do 60 dní po zániku pojištění.</t>
    </r>
  </si>
  <si>
    <r>
      <rPr>
        <b/>
        <sz val="12"/>
        <rFont val="Arial"/>
        <family val="2"/>
        <charset val="238"/>
      </rPr>
      <t>Škoda vzniklá spojením, smísením, zpracováním a dalším opracováním</t>
    </r>
    <r>
      <rPr>
        <sz val="12"/>
        <rFont val="Arial"/>
        <family val="2"/>
        <charset val="238"/>
      </rPr>
      <t xml:space="preserve">
Ujednává se, že pojistitel uhradí za pojištěného škodu, která vznikla z důvodu:
a) nákladů zbytečně vynaložených na pořízení těchto jiných produktů, které byly poškozeny nebo zničeny v procesu spojení, smísení nebo zpracování,
b) nákladů vynaložených poškozeným na výrobu takových produktů s výjimkou ceny, kterou zaplatil poškozený pojištěnému za vadný výrobek,
c) nákladů, které musí být vynaloženy navíc na odstranění vad výrobků nebo na jiné odstranění škody, vyjma nákladů, které odpovídají poměru ceny za vadný výrobek k ceně konečného výrobku,
d) další majetkové újmy vzniklé proto, že konečný produkt nelze prodat nebo jej lze prodat pouze se slevou, vyjma nákladů, které odpovídají poměru ceny za vadný výrobek k ceně konečného výrobku.</t>
    </r>
  </si>
  <si>
    <r>
      <t xml:space="preserve">Smluvní ujednání - škoda vzniklá spojením, smísením, zpracováním a dalším opracováním
Ujednává se, že pojistitel uhradí za pojištěného škodu, která vznikla z důvodu:
</t>
    </r>
    <r>
      <rPr>
        <sz val="12"/>
        <rFont val="Arial"/>
        <family val="2"/>
        <charset val="238"/>
      </rPr>
      <t>a) nákladů zbytečně vynaložených na pořízení těchto jiných produktů, které byly poškozeny nebo zničeny v procesu spojení, smísení nebo zpracování,
b) nákladů vynaložených poškozeným na výrobu takových produktů s výjimkou ceny, kterou zaplatil poškozený pojištěnému za vadný výrobek,
c) nákladů, které musí být vynaloženy navíc na odstranění vad výrobků nebo na jiné odstranění škody, vyjma nákladů, které odpovídají poměru ceny za vadný výrobek k ceně konečného výrobku,
d) další majetkové újmy vzniklé proto, že konečný produkt nelze prodat nebo jej lze prodat pouze se slevou, vyjma nákladů, které odpovídají poměru ceny za vadný výrobek k ceně konečného výrobku.</t>
    </r>
  </si>
  <si>
    <t>Jestliže musí být konečný produkt zničen, protože není prodejný ani jinak hospodářsky zhodnotitelný, jsou náklady na zničení považovány za další majetkovou újmu ve smyslu těchto ustanovení. Všechny časově spolu související škodní události, které vzniknou z téže příčiny, s nimiž je spojena povinnost pojistitele nahradit za pojištěného škodu nebo jinou újmu podle sjednané pojistné smlouvy, se považují za jednu pojistnou událost. Za datum vzniku takové pojistné události se považuje datum vzniku první pojistné události.</t>
  </si>
  <si>
    <t>Smluvně se ujednává, že pojistitel akceptuje jako dostačující zabezpečení proti odcizení konstrukční upevnění předmtětu pojištění.</t>
  </si>
  <si>
    <t>Požár, výbuch, přímý úder blesku, pád letadla jeho části nebo nákladu, aerodynamický třesk, kouř, náraz dopravního prostředku</t>
  </si>
  <si>
    <t>Kamerové systémy
V případě pojistných událostí uplatňovaných na kamerovém systému poskytne pojistitel plnění, budou-li pojištěné věci umístěny i mimo uzavřený prostor, mimo oplocené prostranství a při jejich odcizení dojde k překonání konstrukčního upevnění.</t>
  </si>
  <si>
    <t>Vstupní dveře plné jsou uzamčeny bezpečnostním uzamykacím systémem nebo kombinací zámku s bezpečnostní cylindrickou vložkou a bezpečnostního kování.
Dále jsou dveře uzamčeny přídavným bezpečnostním zámkem a současně opatřeny zábranami proti vysazení a vyražení. Zárubně dveří jsou zabezpečeny proti roztažení. Pokud se jedná o dvoukřídlé dveře, jsou dále tyto dveře opatřeny zabezpečením proti vyháčkování.</t>
  </si>
  <si>
    <t>Výklad pojmů</t>
  </si>
  <si>
    <t>Věci zabezpečeny způsobem uvedeným v rozsahu stupně B1 a dále jsou v mimopracovní době střeženy kvalifikovanou minimálně jednočlennou fyzickou ostrahou ozbrojenou nabitou služební krátkou palnou zbraní a doprovázenou služebním psem.</t>
  </si>
  <si>
    <t>viz tabulka níže</t>
  </si>
  <si>
    <t>Soubor věcí vlastních a cizích zvláštní kulturní a historické hodnoty a uměleckých předmětů (exponáty, sochy, obrazy, apod.) vč. vypůjčených exponátů s přírodní tématikou autora Nicolase Egona - obvyklá cena 1. riziko</t>
  </si>
  <si>
    <r>
      <rPr>
        <b/>
        <sz val="12"/>
        <rFont val="Arial"/>
        <family val="2"/>
        <charset val="238"/>
      </rPr>
      <t xml:space="preserve">sdružený živel
</t>
    </r>
    <r>
      <rPr>
        <sz val="12"/>
        <rFont val="Arial"/>
        <family val="2"/>
        <charset val="238"/>
      </rPr>
      <t xml:space="preserve"> (požár, výbuch, přímý úder blesku, pád letadla jeho části nebo nákladu, vichřice, krupobití, povodeň a záplava, zemětřesení, sesednutí, sesuv půdy, lavina a tíha sněhu a námrazy, vodovodní škody, voda nebo topné médium vytékající z vodovodního zařízení, voda unikající ze sprinklerových hasicích zařízení, náraz vozidla, kouř, aerodynamický třesk, pád stromů a stožárů a jiných předmětů, zpětné vystoupení vody z kanalizace), atmosférické srážky, nepřímý úder blesku (zkrat, přepětí)</t>
    </r>
  </si>
  <si>
    <t>Pojištění se vztahuje na elektroniku do stáří 20 let včetně.</t>
  </si>
  <si>
    <t>Soubor stacionární a přenosné elektroniky bez doloženého seznamu vč. cizí věci užívané - přístroj k měření tuku v těle Bodystat 1500 MDD, v.č. S/N: APR 2011 310 377, rok výroby 2010, vč. systému detekce říje a monitoringu zdraví včetně pozičního systému zvířat (obojky) - 600 ks, vč. Soubor vlastních a cizích investic za dobu trvání smlouvy do movitých věcí pořízených z dotačních titulů – stacionární a mobilní elektronika, vč.vlastní i cizí sada zemědělské navigace RAVEN CR7 vč. příslušenství, apod. - 1.riziko</t>
  </si>
  <si>
    <t>Pojištění se vztahuje na stroje a přístroje do stáří 20 let včetně.</t>
  </si>
  <si>
    <t>Počet studentů 9 200, počet zaměstnanců celkem 1 800.</t>
  </si>
  <si>
    <t>Věci převzaté a cizí věci užívané včetně motorových vozidel s SPZ a bez SPZ a zvířat</t>
  </si>
  <si>
    <t>Poškození budov, staveb a nemovitých věcí hmyzem, ptáky nebo hlodavci a kunovitými šelmami</t>
  </si>
  <si>
    <t>Soubor vlastních a cizích budov a staveb, nemovitých věcí vč. příslušenství (např. čidla EZS, EPS a další čidla, kamerové zabezpečovací systémy, anténní systémy, fotovoltaické elektrárny, apod.), stavebních součástí, rozestavěných a rekonstruovaných objektů, rozvodů a sítí, technologických součástí,  soch, laviček, komunikací, zpěvněných a nezpevněných ploch, kanalizačních a jiných šachet, sloupů, stožárů, oplocení, zábradlí, osvětlení, lehkých staveb, přetlakových hal, venkovního osvětlení, skleníků, fóliovníků, dřevostaveb, staveb určených ke skladování sena a slámy a vč. prvků drobné architektury a historických prvků, apod.</t>
  </si>
  <si>
    <t>Soubor movitých věci vlastních vč. měřících přístrojů (měřící přístroje umístěné v terénu v uzamčených skříňkách), systému detekce říje a monitoringu zdraví včetně pozičního systému zvířat (obojky), apod.</t>
  </si>
  <si>
    <t xml:space="preserve">odcizení, krádež, loupež, loupežné přepadení, vandalismus vč. sprejerů, zjištěný i nezjištěný pachatel, </t>
  </si>
  <si>
    <t xml:space="preserve">Elektronika all risk vč. havárie. Pojištění se sjednává pro případ náhlého poškození nebo zničení jakoukoliv
nahodilou událostí, která
nastane nečekaně a náhle vč. havárie mimo živelních nebezpečí a odcizení </t>
  </si>
  <si>
    <t>Ujednává se, že pojištění skel vztahuje také na škody způsobené pojistným nebezpečím ,,zemětřesení“ a ,,záplava“.</t>
  </si>
  <si>
    <t>Pro pojištění strojů a strojních zařízení se ujednává, že se pojištění vztahuje také na mobilní stroje a na základy strojů a zařízení.</t>
  </si>
  <si>
    <t>Pokud došlo z téže příčiny a ve stejnou dobu i k jinému poškození nebo zničení pojištěné věci, za které je pojistitel povinen plnit, pojištění se vztahuje i na poškození nebo zničení:
a) strojních součástí, dílů a nástrojů, které se pravidelně vyměňují při změně pracovních úkonů (řezné nástroje, formy, matrice atd.),
b) částí a dílů, které se pravidelně vyměňují pro rychlé opotřebení nebo stárnutí (dopravní pásy, síta, hadice, těsnění, pneumatiky, lana, řemeny, pracovní části drtičů, žáruvzdorné vyzdívky, akumulátory, odporová topná tělesa, zdroje osvětlení, pojistky atd.),
c) strojních součástí pro kluzná a valivá uložení pro rotační a přímočarý pohyb (písty, válce, ložiska atd.),
d) skleněných součástí, provozních kapalin a činných médií (paliva, chladicí kapaliny, maziva, katalyzátory, chemikálie apod.),                                                                                                                                                                    e) zvukových, obrazových, datových a jiných nosičů a záznamů na nich.</t>
  </si>
  <si>
    <t>strojní rizika all risk vč. samostatných škod na elektronice, sdružený živel, odcizení</t>
  </si>
  <si>
    <t>Odpovědnosti z pořádání kulturních, společenských a sportovních akcí</t>
  </si>
  <si>
    <t>Regresy zdrav. pojišťoven -  úrazy vč. pracovní neschopnosti (vč. dávek nemocenského pojištění) - 3. osoby</t>
  </si>
  <si>
    <t>Ujednává se, že se pojištění vztahuje i na škody mezi pojištěnými jedním pojištěním a na osoby ve významném vztahu k pojištěnému, tj. subjekt, ve kterém má pojištěný většinovou majetkovou účast. V případě, že v dotčeném podnikatelském subjektu má majetkovou účast více těchto osob současně, je rozhodující součet jejich majetkových účastí. Subjekt, který má většinovou majetkovou účast v podnikatelském subjektu, který je pojištěným z tohoto pojištění.</t>
  </si>
  <si>
    <t>Odpovědnost za újmu způsobenou studentům (škody na věcech, úrazy), dále viz. Smluvní ujednání *)</t>
  </si>
  <si>
    <r>
      <t xml:space="preserve">*) Pojištění odpovědnosti za škodu/újmu způsobenou studentům (škody na věcech, úrazy apod.)
</t>
    </r>
    <r>
      <rPr>
        <sz val="12"/>
        <rFont val="Arial"/>
        <family val="2"/>
        <charset val="238"/>
      </rPr>
      <t>Ujednává se, že se pojištění sjednává také pro případ povinnosti fyzické nebo právnické osoby, u které studenti pojistníka vykonávají teoretické nebo praktické vyučování, nahradit škodu na hmotné věci či újmu při ublížení na zdraví nebo usmrcení vzniklou těmto žákům a studentům.</t>
    </r>
  </si>
  <si>
    <t>integrální franšíza 
1 000 Kč</t>
  </si>
  <si>
    <t>Integrální franšíza – sjednaná částka se od plnění pojišťovny neodečítá, do její výše se plnění neposkytuje.</t>
  </si>
  <si>
    <t>Náklady na hašení, odstranění a likvidaci poškozeného nebo zničeného předmětu pojištění, úklid místa pojištění, přesun na skládku, obnovu náplní hasicích přístrojů a hasicích a podobných zařízení (např. sprinklerových, napotlačení výbuchu), použitých při zdolávání požáru předmětu pojištění.</t>
  </si>
  <si>
    <t>Přiměřené, účelně vynaložené náklady na dočasnou opravu rozbitého skla (např.
nouzovou výplň), včetně nákladů na nezbytnou montáž a demontáž stavebních součástí nutných k jejímu
provedení (např. ochranných mříží, markýz, rolet, žaluzií, okenic)</t>
  </si>
  <si>
    <t>Pojištění přepravovaných peněz nebo cenin a pojištění přepravy movitých věcí a zásob</t>
  </si>
  <si>
    <t>Pojištění výstav, veletrhů a expozicí
Pojištění se vztahuje na výstavy, veletrhy, expozice a promoakce pořádané pojištěným, či kterých se pojištěný účastní, a na akce podobného charakteru. V takovém případě se pojištění vztahuje i na vystavené exponáty, zařízení expozic, materiály pro její budování, zásoby a propagační materiály.</t>
  </si>
  <si>
    <t>Zabezpečení věcí zaměstnanců a studentů, které se obvykle do práce a na výuku nenosí                                                                                                                                                     Za odpovídající způsob zabezpečení věcí zaměstnanců a studentů, které se obvykle do práce a na výuku nenosí, a které nebyly nepřevzaty do zvláštní úschovy, se považuje jejich umístění v uzamčeném prostoru. Za odpovídající způsob zabezpečení jízdních kol, koloběžek se považuje jejich uzamčení řetězem nebo obdobným mechanismem se zámkem ke stojanům určeným k úschově umístěného v areálu pojištěného.</t>
  </si>
  <si>
    <t>Odcizení - krádež, loupež, vandalismus</t>
  </si>
  <si>
    <t>Soubor vlastních a cizích ohradníků vč. příslušenství dle účetní evidence</t>
  </si>
  <si>
    <t>Soubor vlastních a cizích věcí movitých a zásob při vnitrostátní přepravě</t>
  </si>
  <si>
    <t>Soubor cizích věcí převzatých za účelem provedení objednané činnosti a věcí užívaných, vč. motorových vozidel a pracovních strojů vč. i bez SPZ a Cizí věc užívaná - přístroj k měření tuku v těle Bodystat 1500 MDD, v.č. S/N: APR 2011 310 377, rok výroby 2010.</t>
  </si>
  <si>
    <t>Soubor vlastních a cizích zásob, nedokončená výroba, polotovary, výrobky, materiál, zvířata (prasata, skot, ovce - jedná se o zvířata na pastvě nebo ohradnících) a cukrovarnické řízky, senáž a kukuřice, zrno uložené ve VAK (plastový rukáv) vč. zásob obilnin a olejnin</t>
  </si>
  <si>
    <t>Soubor vlastních i cizích zásob sena a krmné slámy vč. slámy a sena ve stozích</t>
  </si>
  <si>
    <t>6 267 000 Kč</t>
  </si>
  <si>
    <t>ČR - místa, kde se nachází vlastní nebo po právu
užívaný majetek</t>
  </si>
  <si>
    <t>95 785 000 Kč</t>
  </si>
  <si>
    <t>*Smluvní ujednání - pojištění zásob v chladicích nebo mrazicích zařízeních se vztahuje pro místo pojištění ČR a místa, kde se nachází vlastní nebo po právu užívaný majetek.</t>
  </si>
  <si>
    <t>*Dále se ujednává, že se toto pojištění vztahuje i na poškození nebo zničení zásob uskladněných v pojištěných zařízeních, pokud k tomuto poškození nebo zničení zásob došlo v důsledku náhlého výpadku elektrické energie z veřejné elektrické sítě, a to za předpokladu, že tento výpadek trval nepřetržitě min. po dobu 8 hodin.</t>
  </si>
  <si>
    <t>Přepravované peníze a cennosti.</t>
  </si>
  <si>
    <t>sdružený živel, odcizení, dopravní nehoda</t>
  </si>
  <si>
    <t>Soubor vlastních a cizích stacionárních a mobilních strojů a přístrojů - 1.riziko</t>
  </si>
  <si>
    <r>
      <t xml:space="preserve">1) Bezpečnostní cylindrickou vložkou </t>
    </r>
    <r>
      <rPr>
        <sz val="12"/>
        <rFont val="Arial"/>
        <family val="2"/>
        <charset val="238"/>
      </rPr>
      <t>se rozumí cylindrická vložka, která je instalovaná do bezpečnostního zadlabacího zámku a která splňuje požadavky příslušné normy minimálně v bezpečnostní třídě RC 3, resp. 3, včetně odolnosti proti nedestruktivní metodě bumping – BumpKeys (dále jen „odolnost proti metodě BK“).</t>
    </r>
    <r>
      <rPr>
        <b/>
        <sz val="12"/>
        <rFont val="Arial"/>
        <family val="2"/>
        <charset val="238"/>
      </rPr>
      <t xml:space="preserve">
2) Bezpečnostními dveřmi </t>
    </r>
    <r>
      <rPr>
        <sz val="12"/>
        <rFont val="Arial"/>
        <family val="2"/>
        <charset val="238"/>
      </rPr>
      <t>se rozumí dveře, které kompletně splňují požadavky příslušné normy minimálně v bezpečnostní třídě RC 3, resp. 3, včetně
odpovídajícího systému uzamčení.</t>
    </r>
    <r>
      <rPr>
        <b/>
        <sz val="12"/>
        <rFont val="Arial"/>
        <family val="2"/>
        <charset val="238"/>
      </rPr>
      <t xml:space="preserve">
3) Bezpečnostní dveřní dvoustrannou závorou </t>
    </r>
    <r>
      <rPr>
        <sz val="12"/>
        <rFont val="Arial"/>
        <family val="2"/>
        <charset val="238"/>
      </rPr>
      <t>se rozumí dveřní závora, která splňuje požadavky příslušné normy minimálně v bezpečnostní třídě RC 3, resp. 3 a má odolnost proti metodě BK.</t>
    </r>
    <r>
      <rPr>
        <b/>
        <sz val="12"/>
        <rFont val="Arial"/>
        <family val="2"/>
        <charset val="238"/>
      </rPr>
      <t xml:space="preserve">
4) Bezpečnostním kováním </t>
    </r>
    <r>
      <rPr>
        <sz val="12"/>
        <rFont val="Arial"/>
        <family val="2"/>
        <charset val="238"/>
      </rPr>
      <t>se rozumí kování, které splňuje požadavky příslušné normy minimálně v bezpečnostní třídě RC 3, resp. 3. Chrání především
cylindrickou vložku před rozlomením a nesmí být demontovatelné z vnější strany dveří.</t>
    </r>
    <r>
      <rPr>
        <b/>
        <sz val="12"/>
        <rFont val="Arial"/>
        <family val="2"/>
        <charset val="238"/>
      </rPr>
      <t xml:space="preserve">
5) Bezpečnostním uzamykacím systémem </t>
    </r>
    <r>
      <rPr>
        <sz val="12"/>
        <rFont val="Arial"/>
        <family val="2"/>
        <charset val="238"/>
      </rPr>
      <t>se rozumí komplet tvořený bezpečnostním zadlabacím stavebním zámkem, bezpečnostní cylindrickou vložkou a bezpečnostním kováním. Tyto komponenty musí splňovat, požadavky příslušné normy minimálně v bezpečnostní třídě RC 3, resp. 3. Cylindrická
vložka má odolnost proti metodě BK.</t>
    </r>
    <r>
      <rPr>
        <b/>
        <sz val="12"/>
        <rFont val="Arial"/>
        <family val="2"/>
        <charset val="238"/>
      </rPr>
      <t xml:space="preserve">
6) Bezpečnostním visacím zámkem </t>
    </r>
    <r>
      <rPr>
        <sz val="12"/>
        <rFont val="Arial"/>
        <family val="2"/>
        <charset val="238"/>
      </rPr>
      <t xml:space="preserve">se rozumí visací zámek, který splňuje požadavky příslušné normy minimálně v bezpečnostní třídě RC 3, resp. 3 a má odolnost proti metodě BK, nebo takový bezpečnostní visací zámek, který je především odolný proti vyhmatání a je opatřen třmenem HARDENED o průměru min. 12 mm a má odolnost proti metodě BK. Petlice a oka, jimiž prochází třmen visacího zámku, musí mít mechanickou odolnost minimálně stejnou jako třmen bezpečnostního visacího zámku a nesmí být z venkovní strany demontovatelná.
</t>
    </r>
    <r>
      <rPr>
        <b/>
        <sz val="12"/>
        <rFont val="Arial"/>
        <family val="2"/>
        <charset val="238"/>
      </rPr>
      <t xml:space="preserve">7) Bezpečnostním zasklením </t>
    </r>
    <r>
      <rPr>
        <sz val="12"/>
        <rFont val="Arial"/>
        <family val="2"/>
        <charset val="238"/>
      </rPr>
      <t>se rozumí zasklení (např. vrstveným sklem nebo sklem s bezpečnostní fólií), které splňuje požadavky příslušné normy minimálně ve třídě odolnosti P1A.</t>
    </r>
    <r>
      <rPr>
        <b/>
        <sz val="12"/>
        <rFont val="Arial"/>
        <family val="2"/>
        <charset val="238"/>
      </rPr>
      <t xml:space="preserve">
</t>
    </r>
  </si>
  <si>
    <r>
      <t xml:space="preserve">8) Kvalifikovanou ostrahou se rozumí ostraha, která musí:
</t>
    </r>
    <r>
      <rPr>
        <sz val="12"/>
        <rFont val="Arial"/>
        <family val="2"/>
        <charset val="238"/>
      </rPr>
      <t xml:space="preserve">– být fyzicky zdatná – zdravotně způsobilá a k tomuto výkonu řádně proškolená a poučená;
– být prováděna tak, aby v případě vícečlenné ostrahy byl jeden člen trvale na stálém místě ostrahy (vrátnice, hlavní stanoviště ostrahy);
– být vybavena spojovací technikou tak, aby při provádění pochůzek byli jednotliví členové ostrahy ve spojení. Dále musí být ostraha vybavena takovou spojovací technikou, aby mohla bezodkladně přivolat policii či jinou obdobnou pomoc v případě zjištění krádeže vloupáním nebo v případě loupeže;
– provádět kontrolu oplocení, uzavření a uzamčení budov;
– provádět pochůzky podle knihy pochůzek (záleží na velikosti, členitosti, rizikovosti atd. střeženého objektu) nejméně však 1x za 60 minut;
– každou pochůzku zapsat do knihy pochůzek s uvedením času pochůzky nebo jiným prokazatelným způsobem vést evidenci a případné zjištěné závady zapsat do knihy závad;
– být kontrolována jmenovitě určeným zaměstnancem klienta, který bude kontrolovat výkon a kvalitu prováděné ostrahy, včetně kontroly všech záznamů.
</t>
    </r>
    <r>
      <rPr>
        <b/>
        <sz val="12"/>
        <rFont val="Arial"/>
        <family val="2"/>
        <charset val="238"/>
      </rPr>
      <t>9)</t>
    </r>
    <r>
      <rPr>
        <sz val="12"/>
        <rFont val="Arial"/>
        <family val="2"/>
        <charset val="238"/>
      </rPr>
      <t xml:space="preserve"> </t>
    </r>
    <r>
      <rPr>
        <b/>
        <sz val="12"/>
        <rFont val="Arial"/>
        <family val="2"/>
        <charset val="238"/>
      </rPr>
      <t>Mříží</t>
    </r>
    <r>
      <rPr>
        <sz val="12"/>
        <rFont val="Arial"/>
        <family val="2"/>
        <charset val="238"/>
      </rPr>
      <t xml:space="preserve"> se rozumí mříž, která splňuje požadavky příslušné normy minimálně v bezpečnostní třídě RC 2, resp. 2, nebo taková mříž, jejíž ocelové prvky (pruty) jsou z plného materiálu o průřezu minimálně 1 cm2. Velikost ok musí být maximálně 25 × 15 cm (nebo obdobná s plochou oka max. 400 cm2). Mříž musí být dostatečně tuhá (např. svařenec) a musí být z vnější strany pevně, nerozebíratelným způsobem, ukotvena (zazděna, zabetonována, připevněna) nebo uzamčena bezpečnostními visacími zámky v závislosti na velikosti mříže, minimálně však ve čtyřech bodech (kotveních). Za mříž se též považuje mříž vyrobená z jiného materiálu a jinou technologií, která však vykazuje minimálně stejnou mechanickou odolnost proti krádeži vloupáním jako mříž výše definovaná v tomto bodě. Mříž lze z venkovní (vnější) strany demontovat pouze hrubým násilím (kladivem, sekáčem, pilkou na železo apod.).
</t>
    </r>
    <r>
      <rPr>
        <b/>
        <sz val="12"/>
        <rFont val="Arial"/>
        <family val="2"/>
        <charset val="238"/>
      </rPr>
      <t>10) Obranným prostředkem</t>
    </r>
    <r>
      <rPr>
        <sz val="12"/>
        <rFont val="Arial"/>
        <family val="2"/>
        <charset val="238"/>
      </rPr>
      <t xml:space="preserve"> se rozumí zařízení, které slouží k osobní ochraně neozbrojeným způsobem a má pachatele odradit od loupeže nebo ho paralyzovat (el. paralyzér nebo pepřový spray apod.).
</t>
    </r>
  </si>
  <si>
    <r>
      <t xml:space="preserve">11) Ohnivzdorným úschovným objektem </t>
    </r>
    <r>
      <rPr>
        <sz val="12"/>
        <rFont val="Arial"/>
        <family val="2"/>
        <charset val="238"/>
      </rPr>
      <t>se rozumí skříň, trezor, kontejner nebo komora, jehož požární odolnost – třída ohnivzdornosti je minimálně S</t>
    </r>
    <r>
      <rPr>
        <b/>
        <sz val="12"/>
        <rFont val="Arial"/>
        <family val="2"/>
        <charset val="238"/>
      </rPr>
      <t xml:space="preserve">
</t>
    </r>
    <r>
      <rPr>
        <sz val="12"/>
        <rFont val="Arial"/>
        <family val="2"/>
        <charset val="238"/>
      </rPr>
      <t>60 P, resp. S 60 D, resp. S 60 DIS, resp. DI 60 P/DIS ve smyslu příslušné normy.</t>
    </r>
    <r>
      <rPr>
        <b/>
        <sz val="12"/>
        <rFont val="Arial"/>
        <family val="2"/>
        <charset val="238"/>
      </rPr>
      <t xml:space="preserve">
12) Okenicí </t>
    </r>
    <r>
      <rPr>
        <sz val="12"/>
        <rFont val="Arial"/>
        <family val="2"/>
        <charset val="238"/>
      </rPr>
      <t xml:space="preserve">se rozumí okenice, která splňuje požadavky příslušné normy minimálně v bezpečnostní třídě RC 2, resp. 2, nebo taková okenice, kterou lze z venkovní (vnější) strany demontovat pouze hrubým násilím (kladivem, sekáčem, pilkou na železo apod.).
</t>
    </r>
    <r>
      <rPr>
        <b/>
        <sz val="12"/>
        <rFont val="Arial"/>
        <family val="2"/>
        <charset val="238"/>
      </rPr>
      <t>13)</t>
    </r>
    <r>
      <rPr>
        <sz val="12"/>
        <rFont val="Arial"/>
        <family val="2"/>
        <charset val="238"/>
      </rPr>
      <t xml:space="preserve"> </t>
    </r>
    <r>
      <rPr>
        <b/>
        <sz val="12"/>
        <rFont val="Arial"/>
        <family val="2"/>
        <charset val="238"/>
      </rPr>
      <t>Oplocením</t>
    </r>
    <r>
      <rPr>
        <sz val="12"/>
        <rFont val="Arial"/>
        <family val="2"/>
        <charset val="238"/>
      </rPr>
      <t xml:space="preserve"> se rozumí oplocení, které je součástí pozemku a je s ním svými základy pevně spojeno, má ve všech místech požadovanou min. výšku
(tzn. i v místech, kde oplocením prochází po povrchu vedené potrubí). Oplocení musí zabraňovat volnému vstupu, snadnému prolomení, podlezení nebo
demontáži.
</t>
    </r>
    <r>
      <rPr>
        <b/>
        <sz val="12"/>
        <rFont val="Arial"/>
        <family val="2"/>
        <charset val="238"/>
      </rPr>
      <t>14) Plnými dveřmi</t>
    </r>
    <r>
      <rPr>
        <sz val="12"/>
        <rFont val="Arial"/>
        <family val="2"/>
        <charset val="238"/>
      </rPr>
      <t xml:space="preserve"> se rozumí dveře, které mají pevnou konstrukci (dřevo, plast, kov) a které vykazují minimální odolnost proti vniknutí pachatele jako dveře
vnitřní, hladké otočné s polodrážkou, plné jednokřídlé o tloušťce min. 40 mm (rám – jehličnaté řezivo; výplň – papírová voština neztužená; plášť dřevovláknitá deska tvrdá, lisovaná tloušťky 3,3 mm).
</t>
    </r>
    <r>
      <rPr>
        <b/>
        <sz val="12"/>
        <rFont val="Arial"/>
        <family val="2"/>
        <charset val="238"/>
      </rPr>
      <t>15) Přídavným bezpečnostním zámkem</t>
    </r>
    <r>
      <rPr>
        <sz val="12"/>
        <rFont val="Arial"/>
        <family val="2"/>
        <charset val="238"/>
      </rPr>
      <t xml:space="preserve"> se rozumí další zámek, kterým jsou dveře uzamčeny a který splňuje požadavky příslušné normy minimálně v bezpečnostní třídě RC 3, resp. 3 a má odolnost proti metodě BK.
</t>
    </r>
    <r>
      <rPr>
        <b/>
        <sz val="12"/>
        <rFont val="Arial"/>
        <family val="2"/>
        <charset val="238"/>
      </rPr>
      <t>16) Roletou</t>
    </r>
    <r>
      <rPr>
        <sz val="12"/>
        <rFont val="Arial"/>
        <family val="2"/>
        <charset val="238"/>
      </rPr>
      <t xml:space="preserve"> se rozumí roleta, která splňuje požadavky příslušné normy minimálně v bezpečnostní třídě RC 2, resp. 2, nebo taková roleta, kterou lze z venkovní (vnější) strany demontovat pouze hrubým násilím (kladivem, sekáčem, pilkou na železo apod.).
</t>
    </r>
    <r>
      <rPr>
        <b/>
        <sz val="12"/>
        <rFont val="Arial"/>
        <family val="2"/>
        <charset val="238"/>
      </rPr>
      <t>17) Služebním psem</t>
    </r>
    <r>
      <rPr>
        <sz val="12"/>
        <rFont val="Arial"/>
        <family val="2"/>
        <charset val="238"/>
      </rPr>
      <t xml:space="preserve"> se rozumí pes určený a vycvičený ke strážní službě, který musí absolvovat příslušné zkoušky, o jejichž vykonání musí být vedena písemná evidence.
</t>
    </r>
    <r>
      <rPr>
        <b/>
        <sz val="12"/>
        <rFont val="Arial"/>
        <family val="2"/>
        <charset val="238"/>
      </rPr>
      <t>18)</t>
    </r>
    <r>
      <rPr>
        <sz val="12"/>
        <rFont val="Arial"/>
        <family val="2"/>
        <charset val="238"/>
      </rPr>
      <t xml:space="preserve"> </t>
    </r>
    <r>
      <rPr>
        <b/>
        <sz val="12"/>
        <rFont val="Arial"/>
        <family val="2"/>
        <charset val="238"/>
      </rPr>
      <t>Trezorem</t>
    </r>
    <r>
      <rPr>
        <sz val="12"/>
        <rFont val="Arial"/>
        <family val="2"/>
        <charset val="238"/>
      </rPr>
      <t xml:space="preserve"> se rozumí úschovný objekt, který splňuje požadavky příslušné normy, jehož odolnost proti vloupání je dána výrobcem a který nemá mimo dveří jiné otvory než otvory pro zámky, kabely nebo ukotvení – připevnění. Trezor s hmotností do 150 kg musí být v uzamčeném stavu nerozebíratelným způsobem ukotven – připevněn k podlaze, stěně nebo k velkému kusu nábytku nebo musí být zabudován do zdi nebo do podlahy. Za trezor se nepovažuje
příruční pokladna nebo sejf.</t>
    </r>
    <r>
      <rPr>
        <b/>
        <sz val="12"/>
        <rFont val="Arial"/>
        <family val="2"/>
        <charset val="238"/>
      </rPr>
      <t xml:space="preserve">
19) Tříbodovým rozvorovým zámkem </t>
    </r>
    <r>
      <rPr>
        <sz val="12"/>
        <rFont val="Arial"/>
        <family val="2"/>
        <charset val="238"/>
      </rPr>
      <t>se rozumí zámek, který splňuje požadavky příslušné normy minimálně v bezpečnostní třídě RC 3, resp. 3 a má odolnost proti metodě BK; tento zámek musí zajistit dveřní křídlo rozvorami minimálně do tří stran, tj. do podlahy, stropu a do strany).</t>
    </r>
  </si>
  <si>
    <t>Pojištění se vztahuje na odpovědnost za újmu z provozu Zkušebny stavebně truhlářských výrobků ve Zlíně včetně ověřování a posuzování shody, činností v rámci autorizované osoby č. 209 dle zákona č. 22/1997 Sb. a nařízení č. 163/2002 Sb. v aktuálně platném znění. V rámci oznámeného subjektu č. 1389 jde o činnosti dle nařízení Evropského parlamentu a Rady č. 305/2011 v aktuálně platném znění.
Dále jde o činnosti v rámci akreditované zkušební laboratoře č. 1030.1 a certifikačního orgánu na výrobky č. 3061. Pojistitel na žádost pojistníka vystaví pojistný certifikát.</t>
  </si>
  <si>
    <r>
      <rPr>
        <b/>
        <sz val="12"/>
        <rFont val="Arial"/>
        <family val="2"/>
        <charset val="238"/>
      </rPr>
      <t>Oprávnění k činnosti</t>
    </r>
    <r>
      <rPr>
        <sz val="12"/>
        <rFont val="Arial"/>
        <family val="2"/>
        <charset val="238"/>
      </rPr>
      <t xml:space="preserve">
Pojištění se sjednává pro případ právním předpisem stanovené povinnosti pojištěného nahradit škodu či újmu vzniklou jinému v souvislosti s činnostmi uvedenými ve výpisu z veřejné části živnostenského rejstříku, který je nedílnou součástí této pojistné smlouvy a tvoří její přílohu a činnostmi uvedenými ve Statutu Mendelovy univerzity v Brně ze dne 18. března 2024 a jeho aktualizoavaných verzí. Současně se ujednává, že příslušné živnostenské listy a jiná odborná oprávnění budou pojistitelem vyžadována až při případné pojistné události.</t>
    </r>
  </si>
  <si>
    <t>V případě, že plnění pojistitele nepřesáhne 10 % z celkového ročního pojistného, bude vyplacen bonus ve výši 25 % z celkového ročního pojistného</t>
  </si>
  <si>
    <t>V případě, že plnění pojistitele nepřesáhne 25 % z celkového ročního pojistného, bude vyplacen bonus ve výši 10 % z celkového ročního pojistného.</t>
  </si>
  <si>
    <t>Odchylné zabezpečení pro přepravu peněz a cenností nad LPP 200 000 Kč: Přepravu provádí 1 řidič, který neopouští vozidlo a 2 osoby s paralyzéry. Peníze (cennosti) jsou vždy v bezpečnostním kufříku.</t>
  </si>
  <si>
    <t>Pokud vstupní dveře nesplňují ani stupeň zabezpečení A1 nebo plná zeď (stěna), strop, podlaha nesplňující stupeň zabezpečení A3.</t>
  </si>
  <si>
    <r>
      <t xml:space="preserve">20) Systémem elektrické zabezpečovací signalizace </t>
    </r>
    <r>
      <rPr>
        <sz val="12"/>
        <rFont val="Arial"/>
        <family val="2"/>
        <charset val="238"/>
      </rPr>
      <t>se rozumí systém EZS, který splňuje následující podmínky:
– ústředna a jednotlivé komponenty systému EZS musí splňovat kritéria minimálně 2. stupně zabezpečení podle ČSN EN 50131-1 – Poplachové systémy – Elektrické zabezpečovací systémy.
Navrhování, montáž, provoz, údržba a revize systému EZS musí být provedené v souladu s ČSN a právních předpisů souvisejících s citovanou ČSN.
Systém EZS musí dále splňovat tyto podmínky:
– poplachový signál systému EZS ovládá sirénu s majákem (blikačem) umístěnou vně střeženého prostoru (objektu) nebo je signál EZS sveden
na pult centralizované ochrany (dále jen „PCO“) policie nebo bezpečnostní agentury (civilní bezpečnostní služby) s dobou dojezdu max. do 15 min;
– rozmístění a kombinace čidel musí být provedeny tak, aby spolehlivě registrovaly pachatele, který jakýmkoliv způsobem vnikl do zabezpečeného prostoru nebo ho narušil;
– v případě napadení zabezpečeného prostoru nebo samotného systému EZS musí být prokazatelným způsobem vyvolán poplach.</t>
    </r>
    <r>
      <rPr>
        <b/>
        <sz val="12"/>
        <rFont val="Arial"/>
        <family val="2"/>
        <charset val="238"/>
      </rPr>
      <t xml:space="preserve">
21) Zabezpečením proti vyháčkování</t>
    </r>
    <r>
      <rPr>
        <sz val="12"/>
        <rFont val="Arial"/>
        <family val="2"/>
        <charset val="238"/>
      </rPr>
      <t xml:space="preserve"> se rozumí zařízení zabraňující odjištění zástrčí pevné poloviny dvoukřídlých dveří, např. jejich uzamčením, přišroubováním nebo překrytím. Zástrče je možné odjistit pouze po otevření pohyblivého dveřního křídla.
</t>
    </r>
    <r>
      <rPr>
        <b/>
        <sz val="12"/>
        <rFont val="Arial"/>
        <family val="2"/>
        <charset val="238"/>
      </rPr>
      <t>22) Zabezpečením zárubní proti roztažení</t>
    </r>
    <r>
      <rPr>
        <sz val="12"/>
        <rFont val="Arial"/>
        <family val="2"/>
        <charset val="238"/>
      </rPr>
      <t xml:space="preserve"> se rozumí opatření znemožňující násilné zvětšení vzdálenosti mezi závěsovou a zámkovou stojkou (stranou) zárubně.</t>
    </r>
    <r>
      <rPr>
        <b/>
        <sz val="12"/>
        <rFont val="Arial"/>
        <family val="2"/>
        <charset val="238"/>
      </rPr>
      <t xml:space="preserve">
23) Zábranou proti vysazení a vyražení </t>
    </r>
    <r>
      <rPr>
        <sz val="12"/>
        <rFont val="Arial"/>
        <family val="2"/>
        <charset val="238"/>
      </rPr>
      <t xml:space="preserve">se rozumí zařízení, které zabraňuje nadzvednutí dveřního křídla a jeho vysazení ze závěsů a dále vyražení dveřního křídla na straně závěsů.
</t>
    </r>
    <r>
      <rPr>
        <b/>
        <sz val="12"/>
        <rFont val="Arial"/>
        <family val="2"/>
        <charset val="238"/>
      </rPr>
      <t xml:space="preserve">24) Tam, kde je v textu uvedeno „příslušné normy“, rozumí se tím platné technické normy, tj:
</t>
    </r>
    <r>
      <rPr>
        <sz val="12"/>
        <rFont val="Arial"/>
        <family val="2"/>
        <charset val="238"/>
      </rPr>
      <t xml:space="preserve">– norma ČSN EN 1047-1 Bezpečnostní úschovné objekty – Klasifikace a metody zkoušení požární odolnosti;
– norma ČSN EN 1627:2012 Dveře, okna, lehké obvodové pláště, mříže a okenice – Odolnost proti vloupání – Požadavky a klasifikace;
– norma ČSN EN 356 Sklo ve stavebnictví – bezpečnostní zasklení – Zkoušení a klasifikace odolnosti proti ručně vedenému útoku;
– norma ČSN EN 1143-1 Bezpečnostní úschovné objekty – Požadavky, klasifikace a metody zkoušení odolnosti proti vloupání.
</t>
    </r>
    <r>
      <rPr>
        <b/>
        <sz val="12"/>
        <rFont val="Arial"/>
        <family val="2"/>
        <charset val="238"/>
      </rPr>
      <t>25) Bezpečnostní třída</t>
    </r>
    <r>
      <rPr>
        <sz val="12"/>
        <rFont val="Arial"/>
        <family val="2"/>
        <charset val="238"/>
      </rPr>
      <t xml:space="preserve"> výrobků zabezpečujících pojištěné věci podle výše citovaných norem se prokazuje u bezpečnostních dveří, zámku s bezpečnostní
cylindrickou vložkou, přídavného bezpečnostního zámku, bezpečnostního uzamykacího systému, bezpečnostní dveřní dvoustranné závory, tříbodového
rozvorového zámku, okenice, rolety, mříže, bezpečnostního visacího zámku, trezoru a bezpečnostního zasklení především certifikátem shody vydaným
akreditovaným certifikačním orgánem k certifikaci výrobků. Všechny konstrukční prvky, systémy nebo zařízení zabezpečení musí být v době pojistné události funkční a jejich montáž musí být provedena podle návodu k montáži, příslušných norem nebo v souladu s pokyny výrobce.</t>
    </r>
  </si>
  <si>
    <t>Odchylné zabezpečení pro přepravu peněz a cenností do LPP 200 000 Kč: Přepravu provádí 1 osoba s paralyzérem a peníze (cennosti) jsou uloženy v neoznačeném zavazadle.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</si>
</sst>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0\ &quot;Kč&quot;;\-#,##0\ &quot;Kč&quot;"/>
    <numFmt numFmtId="44" formatCode="_-* #,##0.00\ &quot;Kč&quot;_-;\-* #,##0.00\ &quot;Kč&quot;_-;_-* &quot;-&quot;??\ &quot;Kč&quot;_-;_-@_-"/>
    <numFmt numFmtId="164" formatCode="_-* #,##0\ &quot;Kč&quot;_-;\-* #,##0\ &quot;Kč&quot;_-;_-* &quot;-&quot;??\ &quot;Kč&quot;_-;_-@_-"/>
    <numFmt numFmtId="165" formatCode="#,##0\ &quot;Kč&quot;"/>
  </numFmts>
  <fonts count="21" x14ac:knownFonts="1">
    <font>
      <sz val="10"/>
      <name val="Arial CE"/>
      <charset val="238"/>
    </font>
    <font>
      <sz val="10"/>
      <name val="Arial CE"/>
      <charset val="238"/>
    </font>
    <font>
      <sz val="10"/>
      <name val="Arial CE"/>
      <charset val="238"/>
    </font>
    <font>
      <sz val="8"/>
      <name val="Arial CE"/>
      <charset val="238"/>
    </font>
    <font>
      <sz val="12"/>
      <name val="Arial"/>
      <family val="2"/>
      <charset val="238"/>
    </font>
    <font>
      <b/>
      <sz val="16"/>
      <name val="Arial"/>
      <family val="2"/>
      <charset val="238"/>
    </font>
    <font>
      <b/>
      <sz val="12"/>
      <name val="Arial"/>
      <family val="2"/>
      <charset val="238"/>
    </font>
    <font>
      <sz val="10"/>
      <name val="Arial"/>
      <family val="2"/>
      <charset val="238"/>
    </font>
    <font>
      <sz val="16"/>
      <name val="Arial"/>
      <family val="2"/>
      <charset val="238"/>
    </font>
    <font>
      <b/>
      <sz val="20"/>
      <name val="Arial"/>
      <family val="2"/>
      <charset val="238"/>
    </font>
    <font>
      <b/>
      <sz val="14"/>
      <name val="Arial"/>
      <family val="2"/>
      <charset val="238"/>
    </font>
    <font>
      <sz val="12"/>
      <name val="Calibri"/>
      <family val="2"/>
      <charset val="238"/>
      <scheme val="minor"/>
    </font>
    <font>
      <sz val="12"/>
      <color rgb="FFFF0000"/>
      <name val="Arial"/>
      <family val="2"/>
      <charset val="238"/>
    </font>
    <font>
      <b/>
      <sz val="12"/>
      <color rgb="FFFF0000"/>
      <name val="Arial"/>
      <family val="2"/>
      <charset val="238"/>
    </font>
    <font>
      <b/>
      <sz val="12"/>
      <color theme="1"/>
      <name val="Arial"/>
      <family val="2"/>
      <charset val="238"/>
    </font>
    <font>
      <b/>
      <sz val="16"/>
      <color rgb="FF00B050"/>
      <name val="Arial"/>
      <family val="2"/>
      <charset val="238"/>
    </font>
    <font>
      <b/>
      <sz val="16"/>
      <color rgb="FFFF0000"/>
      <name val="Arial"/>
      <family val="2"/>
      <charset val="238"/>
    </font>
    <font>
      <b/>
      <sz val="16"/>
      <color theme="1"/>
      <name val="Arial"/>
      <family val="2"/>
      <charset val="238"/>
    </font>
    <font>
      <b/>
      <sz val="16"/>
      <name val="Arial CE"/>
      <charset val="238"/>
    </font>
    <font>
      <b/>
      <sz val="16"/>
      <name val="Calibri"/>
      <family val="2"/>
      <charset val="238"/>
      <scheme val="minor"/>
    </font>
    <font>
      <sz val="10"/>
      <color rgb="FF00B050"/>
      <name val="Arial CE"/>
      <charset val="238"/>
    </font>
  </fonts>
  <fills count="4">
    <fill>
      <patternFill patternType="none"/>
    </fill>
    <fill>
      <patternFill patternType="gray125"/>
    </fill>
    <fill>
      <patternFill patternType="solid">
        <fgColor theme="0"/>
        <bgColor indexed="64"/>
      </patternFill>
    </fill>
    <fill>
      <patternFill patternType="solid">
        <fgColor rgb="FFF5F5FA"/>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0" fontId="2" fillId="0" borderId="0"/>
  </cellStyleXfs>
  <cellXfs count="184">
    <xf numFmtId="0" fontId="0" fillId="0" borderId="0" xfId="0"/>
    <xf numFmtId="0" fontId="11" fillId="0" borderId="0" xfId="0" applyFont="1"/>
    <xf numFmtId="0" fontId="12" fillId="2" borderId="0" xfId="0" applyFont="1" applyFill="1" applyAlignment="1">
      <alignment horizontal="center" vertical="center"/>
    </xf>
    <xf numFmtId="0" fontId="12" fillId="2" borderId="0" xfId="0" applyFont="1" applyFill="1" applyAlignment="1">
      <alignment horizontal="left" vertical="center" wrapText="1"/>
    </xf>
    <xf numFmtId="164" fontId="12" fillId="2" borderId="0" xfId="1" applyNumberFormat="1" applyFont="1" applyFill="1" applyBorder="1" applyAlignment="1">
      <alignment horizontal="center" vertical="center" wrapText="1"/>
    </xf>
    <xf numFmtId="164" fontId="12" fillId="2" borderId="0" xfId="1" applyNumberFormat="1" applyFont="1" applyFill="1" applyBorder="1" applyAlignment="1">
      <alignment horizontal="center" vertical="center"/>
    </xf>
    <xf numFmtId="164" fontId="12" fillId="2" borderId="0" xfId="1" applyNumberFormat="1" applyFont="1" applyFill="1" applyBorder="1" applyAlignment="1">
      <alignment horizontal="right" vertical="center" wrapText="1"/>
    </xf>
    <xf numFmtId="0" fontId="12" fillId="2" borderId="0" xfId="0" applyFont="1" applyFill="1" applyAlignment="1">
      <alignment horizontal="center" vertical="center" wrapText="1"/>
    </xf>
    <xf numFmtId="5" fontId="4" fillId="2" borderId="1" xfId="1" applyNumberFormat="1" applyFont="1" applyFill="1" applyBorder="1" applyAlignment="1">
      <alignment horizontal="center" vertical="center" wrapText="1"/>
    </xf>
    <xf numFmtId="5" fontId="4" fillId="2" borderId="1" xfId="1" applyNumberFormat="1" applyFont="1" applyFill="1" applyBorder="1" applyAlignment="1">
      <alignment horizontal="right" vertical="center" wrapText="1"/>
    </xf>
    <xf numFmtId="0" fontId="7" fillId="2" borderId="0" xfId="0" applyFont="1" applyFill="1"/>
    <xf numFmtId="0" fontId="4" fillId="2" borderId="2" xfId="0" applyFont="1" applyFill="1" applyBorder="1" applyAlignment="1">
      <alignment horizontal="center" vertical="center"/>
    </xf>
    <xf numFmtId="0" fontId="4" fillId="2" borderId="0" xfId="0" applyFont="1" applyFill="1"/>
    <xf numFmtId="0" fontId="12" fillId="2" borderId="0" xfId="0" applyFont="1" applyFill="1"/>
    <xf numFmtId="0" fontId="13" fillId="2" borderId="0" xfId="0" applyFont="1" applyFill="1" applyAlignment="1">
      <alignment horizontal="center" wrapText="1"/>
    </xf>
    <xf numFmtId="5" fontId="4" fillId="2" borderId="5" xfId="1" applyNumberFormat="1" applyFont="1" applyFill="1" applyBorder="1" applyAlignment="1">
      <alignment horizontal="right" vertical="center" wrapText="1"/>
    </xf>
    <xf numFmtId="0" fontId="6" fillId="2" borderId="3" xfId="0" applyFont="1" applyFill="1" applyBorder="1"/>
    <xf numFmtId="0" fontId="6" fillId="2" borderId="4" xfId="0" applyFont="1" applyFill="1" applyBorder="1" applyAlignment="1">
      <alignment horizontal="center"/>
    </xf>
    <xf numFmtId="0" fontId="4" fillId="2" borderId="1" xfId="0" applyFont="1" applyFill="1" applyBorder="1" applyAlignment="1">
      <alignment vertical="center" wrapText="1"/>
    </xf>
    <xf numFmtId="164" fontId="4" fillId="2" borderId="1" xfId="1" applyNumberFormat="1" applyFont="1" applyFill="1" applyBorder="1" applyAlignment="1">
      <alignment horizontal="center" vertical="center"/>
    </xf>
    <xf numFmtId="0" fontId="5" fillId="2" borderId="0" xfId="0" applyFont="1" applyFill="1" applyAlignment="1">
      <alignment horizontal="left"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164" fontId="4" fillId="2" borderId="5" xfId="1" applyNumberFormat="1" applyFont="1" applyFill="1" applyBorder="1" applyAlignment="1">
      <alignment horizontal="center" vertical="center"/>
    </xf>
    <xf numFmtId="0" fontId="5" fillId="2" borderId="0" xfId="0" applyFont="1" applyFill="1" applyAlignment="1">
      <alignment horizontal="left" vertical="center"/>
    </xf>
    <xf numFmtId="164" fontId="4" fillId="2" borderId="5" xfId="1" applyNumberFormat="1" applyFont="1" applyFill="1" applyBorder="1" applyAlignment="1">
      <alignment horizontal="center" vertical="center" wrapText="1"/>
    </xf>
    <xf numFmtId="0" fontId="5" fillId="2" borderId="0" xfId="0" applyFont="1" applyFill="1" applyAlignment="1">
      <alignment horizontal="left" vertical="top"/>
    </xf>
    <xf numFmtId="0" fontId="4" fillId="2" borderId="5" xfId="0" applyFont="1" applyFill="1" applyBorder="1" applyAlignment="1">
      <alignment vertical="center" wrapText="1"/>
    </xf>
    <xf numFmtId="0" fontId="5" fillId="2" borderId="0" xfId="0" applyFont="1" applyFill="1" applyAlignment="1">
      <alignment horizontal="left" vertical="top" wrapText="1"/>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9" xfId="0" applyFont="1" applyFill="1" applyBorder="1" applyAlignment="1">
      <alignment vertical="center"/>
    </xf>
    <xf numFmtId="0" fontId="6" fillId="2" borderId="1" xfId="0" applyFont="1" applyFill="1" applyBorder="1" applyAlignment="1">
      <alignment vertical="center"/>
    </xf>
    <xf numFmtId="0" fontId="4" fillId="2" borderId="9" xfId="0" applyFont="1" applyFill="1" applyBorder="1" applyAlignment="1">
      <alignment horizontal="center" vertical="center"/>
    </xf>
    <xf numFmtId="0" fontId="4" fillId="2" borderId="1" xfId="0" applyFont="1" applyFill="1" applyBorder="1" applyAlignment="1">
      <alignment wrapText="1"/>
    </xf>
    <xf numFmtId="0" fontId="10" fillId="2" borderId="0" xfId="0" applyFont="1" applyFill="1" applyAlignment="1">
      <alignment horizontal="center" vertical="center"/>
    </xf>
    <xf numFmtId="165" fontId="4" fillId="2" borderId="7" xfId="0" applyNumberFormat="1" applyFont="1" applyFill="1" applyBorder="1" applyAlignment="1">
      <alignment horizontal="right" vertical="center"/>
    </xf>
    <xf numFmtId="0" fontId="4" fillId="2" borderId="1" xfId="0" applyFont="1" applyFill="1" applyBorder="1" applyAlignment="1">
      <alignment horizontal="left" vertical="center"/>
    </xf>
    <xf numFmtId="0" fontId="4" fillId="2" borderId="1" xfId="0" applyFont="1" applyFill="1" applyBorder="1" applyAlignment="1">
      <alignment horizontal="left" vertical="center" wrapText="1"/>
    </xf>
    <xf numFmtId="0" fontId="4" fillId="2" borderId="0" xfId="0" applyFont="1" applyFill="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left" vertical="center" wrapText="1"/>
    </xf>
    <xf numFmtId="165" fontId="4" fillId="2" borderId="12" xfId="0" applyNumberFormat="1" applyFont="1" applyFill="1" applyBorder="1" applyAlignment="1">
      <alignment horizontal="right" vertical="center"/>
    </xf>
    <xf numFmtId="0" fontId="6" fillId="2" borderId="9" xfId="0" applyFont="1" applyFill="1" applyBorder="1" applyAlignment="1">
      <alignment horizontal="center" vertical="center"/>
    </xf>
    <xf numFmtId="165" fontId="4" fillId="2" borderId="1" xfId="0" applyNumberFormat="1" applyFont="1" applyFill="1" applyBorder="1" applyAlignment="1">
      <alignment horizontal="right" vertical="center" wrapText="1"/>
    </xf>
    <xf numFmtId="164" fontId="4" fillId="2" borderId="1" xfId="1" applyNumberFormat="1" applyFont="1" applyFill="1" applyBorder="1" applyAlignment="1">
      <alignment horizontal="right" vertical="center" wrapText="1"/>
    </xf>
    <xf numFmtId="164" fontId="4" fillId="2" borderId="1" xfId="1" applyNumberFormat="1" applyFont="1" applyFill="1" applyBorder="1" applyAlignment="1">
      <alignment horizontal="center" vertical="center" wrapText="1"/>
    </xf>
    <xf numFmtId="5" fontId="4" fillId="2" borderId="7" xfId="1" applyNumberFormat="1" applyFont="1" applyFill="1" applyBorder="1" applyAlignment="1">
      <alignment horizontal="right" vertical="center" wrapText="1"/>
    </xf>
    <xf numFmtId="164" fontId="4" fillId="2" borderId="5" xfId="1" applyNumberFormat="1" applyFont="1" applyFill="1" applyBorder="1" applyAlignment="1">
      <alignment horizontal="right" vertical="center" wrapText="1"/>
    </xf>
    <xf numFmtId="165" fontId="4" fillId="2" borderId="1" xfId="0" applyNumberFormat="1" applyFont="1" applyFill="1" applyBorder="1" applyAlignment="1">
      <alignment horizontal="right" vertical="center"/>
    </xf>
    <xf numFmtId="0" fontId="4" fillId="2" borderId="5" xfId="0" applyFont="1" applyFill="1" applyBorder="1" applyAlignment="1">
      <alignment horizontal="left" vertical="center" wrapText="1"/>
    </xf>
    <xf numFmtId="5" fontId="4" fillId="2" borderId="8" xfId="1" applyNumberFormat="1" applyFont="1" applyFill="1" applyBorder="1" applyAlignment="1">
      <alignment horizontal="right" vertical="center" wrapText="1"/>
    </xf>
    <xf numFmtId="0" fontId="15" fillId="2" borderId="0" xfId="0" applyFont="1" applyFill="1" applyAlignment="1">
      <alignment horizontal="left" vertical="center"/>
    </xf>
    <xf numFmtId="0" fontId="5" fillId="2" borderId="14" xfId="0" applyFont="1" applyFill="1" applyBorder="1" applyAlignment="1">
      <alignment horizontal="left" vertical="center" wrapText="1"/>
    </xf>
    <xf numFmtId="0" fontId="15" fillId="2" borderId="14" xfId="0" applyFont="1" applyFill="1" applyBorder="1" applyAlignment="1">
      <alignment horizontal="left" vertical="center" wrapText="1"/>
    </xf>
    <xf numFmtId="0" fontId="18" fillId="0" borderId="0" xfId="0" applyFont="1"/>
    <xf numFmtId="0" fontId="19" fillId="0" borderId="0" xfId="0" applyFont="1"/>
    <xf numFmtId="0" fontId="5" fillId="0" borderId="0" xfId="0" applyFont="1"/>
    <xf numFmtId="0" fontId="8" fillId="0" borderId="0" xfId="0" applyFont="1"/>
    <xf numFmtId="0" fontId="20" fillId="0" borderId="0" xfId="0" applyFont="1"/>
    <xf numFmtId="0" fontId="14" fillId="3" borderId="3" xfId="0" applyFont="1" applyFill="1" applyBorder="1"/>
    <xf numFmtId="0" fontId="14" fillId="3" borderId="4" xfId="0" applyFont="1" applyFill="1" applyBorder="1" applyAlignment="1">
      <alignment horizontal="center"/>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3" xfId="0" applyFont="1" applyFill="1" applyBorder="1"/>
    <xf numFmtId="0" fontId="6" fillId="3" borderId="4" xfId="0" applyFont="1" applyFill="1" applyBorder="1" applyAlignment="1">
      <alignment horizontal="center"/>
    </xf>
    <xf numFmtId="0" fontId="4" fillId="2" borderId="0" xfId="0" applyFont="1" applyFill="1" applyAlignment="1">
      <alignment horizontal="left" vertical="center" wrapText="1"/>
    </xf>
    <xf numFmtId="0" fontId="4" fillId="2" borderId="5" xfId="0" applyFont="1" applyFill="1" applyBorder="1" applyAlignment="1">
      <alignment horizontal="center" vertical="center" wrapText="1"/>
    </xf>
    <xf numFmtId="165" fontId="4" fillId="2" borderId="1" xfId="1" applyNumberFormat="1" applyFont="1" applyFill="1" applyBorder="1" applyAlignment="1">
      <alignment horizontal="right" vertical="center" wrapText="1"/>
    </xf>
    <xf numFmtId="0" fontId="17" fillId="2" borderId="0" xfId="0" applyFont="1" applyFill="1" applyAlignment="1">
      <alignment horizontal="left" vertical="center" wrapText="1"/>
    </xf>
    <xf numFmtId="0" fontId="17" fillId="2" borderId="0" xfId="0" applyFont="1" applyFill="1" applyAlignment="1">
      <alignment horizontal="left" vertical="center"/>
    </xf>
    <xf numFmtId="5" fontId="4" fillId="2" borderId="1" xfId="1" applyNumberFormat="1" applyFont="1" applyFill="1" applyBorder="1" applyAlignment="1">
      <alignment horizontal="right" vertical="center" wrapText="1"/>
    </xf>
    <xf numFmtId="5" fontId="4" fillId="2" borderId="5" xfId="1" applyNumberFormat="1" applyFont="1" applyFill="1" applyBorder="1" applyAlignment="1">
      <alignment horizontal="right" vertical="center" wrapText="1"/>
    </xf>
    <xf numFmtId="5" fontId="4" fillId="2" borderId="7" xfId="1" applyNumberFormat="1" applyFont="1" applyFill="1" applyBorder="1" applyAlignment="1">
      <alignment horizontal="right" vertical="center" wrapText="1"/>
    </xf>
    <xf numFmtId="164" fontId="4" fillId="2" borderId="1" xfId="1" applyNumberFormat="1" applyFont="1" applyFill="1" applyBorder="1" applyAlignment="1">
      <alignment horizontal="center" vertical="center" wrapText="1"/>
    </xf>
    <xf numFmtId="0" fontId="0" fillId="0" borderId="0" xfId="0" applyAlignment="1">
      <alignment horizontal="center" vertical="center" wrapText="1"/>
    </xf>
    <xf numFmtId="164" fontId="4" fillId="2" borderId="18" xfId="1" applyNumberFormat="1" applyFont="1" applyFill="1" applyBorder="1" applyAlignment="1">
      <alignment horizontal="center" vertical="center"/>
    </xf>
    <xf numFmtId="164" fontId="4" fillId="2" borderId="19" xfId="1" applyNumberFormat="1" applyFont="1" applyFill="1" applyBorder="1" applyAlignment="1">
      <alignment horizontal="center" vertical="center"/>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5" fillId="2" borderId="0" xfId="0" applyFont="1" applyFill="1" applyAlignment="1">
      <alignment horizontal="left" vertical="center" wrapText="1"/>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3" xfId="0" applyFont="1" applyFill="1" applyBorder="1" applyAlignment="1">
      <alignment horizontal="center" vertical="center"/>
    </xf>
    <xf numFmtId="164" fontId="6" fillId="2" borderId="4" xfId="1" applyNumberFormat="1" applyFont="1" applyFill="1" applyBorder="1" applyAlignment="1">
      <alignment horizontal="center" vertical="center"/>
    </xf>
    <xf numFmtId="164" fontId="6" fillId="2" borderId="1" xfId="1" applyNumberFormat="1" applyFont="1" applyFill="1" applyBorder="1" applyAlignment="1">
      <alignment horizontal="center" vertical="center"/>
    </xf>
    <xf numFmtId="164" fontId="14" fillId="2" borderId="4" xfId="1" applyNumberFormat="1" applyFont="1" applyFill="1" applyBorder="1" applyAlignment="1">
      <alignment horizontal="center" vertical="center" wrapText="1"/>
    </xf>
    <xf numFmtId="164" fontId="14" fillId="2" borderId="1" xfId="1" applyNumberFormat="1" applyFont="1" applyFill="1" applyBorder="1" applyAlignment="1">
      <alignment horizontal="center" vertical="center" wrapText="1"/>
    </xf>
    <xf numFmtId="0" fontId="6" fillId="2" borderId="4"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9" xfId="0" applyFont="1" applyFill="1" applyBorder="1" applyAlignment="1">
      <alignment horizontal="left"/>
    </xf>
    <xf numFmtId="0" fontId="6" fillId="2" borderId="1" xfId="0" applyFont="1" applyFill="1" applyBorder="1" applyAlignment="1">
      <alignment horizontal="left"/>
    </xf>
    <xf numFmtId="0" fontId="5" fillId="2" borderId="0" xfId="0" applyFont="1" applyFill="1" applyAlignment="1">
      <alignment horizontal="left" vertical="center"/>
    </xf>
    <xf numFmtId="0" fontId="5" fillId="2" borderId="0" xfId="0" applyFont="1" applyFill="1" applyAlignment="1">
      <alignment horizontal="left" vertical="top" wrapText="1"/>
    </xf>
    <xf numFmtId="164" fontId="4" fillId="2" borderId="1" xfId="1" applyNumberFormat="1" applyFont="1" applyFill="1" applyBorder="1" applyAlignment="1">
      <alignment horizontal="right" vertical="center" wrapText="1"/>
    </xf>
    <xf numFmtId="0" fontId="4" fillId="2" borderId="9" xfId="0" applyFont="1" applyFill="1" applyBorder="1" applyAlignment="1">
      <alignment horizontal="center" vertical="center"/>
    </xf>
    <xf numFmtId="164" fontId="4" fillId="2" borderId="1" xfId="1" applyNumberFormat="1" applyFont="1" applyFill="1" applyBorder="1" applyAlignment="1">
      <alignment horizontal="right" vertical="center"/>
    </xf>
    <xf numFmtId="165" fontId="4" fillId="2" borderId="1" xfId="0" applyNumberFormat="1" applyFont="1" applyFill="1" applyBorder="1" applyAlignment="1">
      <alignment horizontal="right" vertical="center"/>
    </xf>
    <xf numFmtId="165" fontId="4" fillId="2" borderId="5" xfId="0" applyNumberFormat="1" applyFont="1" applyFill="1" applyBorder="1" applyAlignment="1">
      <alignment horizontal="right" vertical="center"/>
    </xf>
    <xf numFmtId="0" fontId="16" fillId="2" borderId="17" xfId="0" applyFont="1" applyFill="1" applyBorder="1" applyAlignment="1">
      <alignment horizontal="left" vertical="top"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164" fontId="6" fillId="2" borderId="4" xfId="1" applyNumberFormat="1" applyFont="1" applyFill="1" applyBorder="1" applyAlignment="1">
      <alignment horizontal="center" vertical="center" wrapText="1"/>
    </xf>
    <xf numFmtId="164" fontId="6" fillId="2" borderId="1" xfId="1" applyNumberFormat="1" applyFont="1" applyFill="1" applyBorder="1" applyAlignment="1">
      <alignment horizontal="center" vertical="center" wrapText="1"/>
    </xf>
    <xf numFmtId="164" fontId="4" fillId="2" borderId="5" xfId="1"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5" fillId="2" borderId="14" xfId="0" applyFont="1" applyFill="1" applyBorder="1" applyAlignment="1">
      <alignment horizontal="left" vertical="top"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3"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164" fontId="6" fillId="3" borderId="4" xfId="1" applyNumberFormat="1" applyFont="1" applyFill="1" applyBorder="1" applyAlignment="1">
      <alignment horizontal="center" vertical="center"/>
    </xf>
    <xf numFmtId="164" fontId="6" fillId="3" borderId="1" xfId="1" applyNumberFormat="1" applyFont="1" applyFill="1" applyBorder="1" applyAlignment="1">
      <alignment horizontal="center" vertical="center"/>
    </xf>
    <xf numFmtId="164" fontId="14" fillId="3" borderId="4" xfId="1" applyNumberFormat="1" applyFont="1" applyFill="1" applyBorder="1" applyAlignment="1">
      <alignment horizontal="center" vertical="center" wrapText="1"/>
    </xf>
    <xf numFmtId="164" fontId="14" fillId="3" borderId="1" xfId="1"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164" fontId="4" fillId="2" borderId="1" xfId="1" applyNumberFormat="1" applyFont="1" applyFill="1" applyBorder="1" applyAlignment="1">
      <alignment horizontal="center" vertical="center"/>
    </xf>
    <xf numFmtId="164" fontId="4" fillId="2" borderId="5" xfId="1" applyNumberFormat="1" applyFont="1" applyFill="1" applyBorder="1" applyAlignment="1">
      <alignment horizontal="center" vertical="center"/>
    </xf>
    <xf numFmtId="5" fontId="4" fillId="2" borderId="24" xfId="1" applyNumberFormat="1" applyFont="1" applyFill="1" applyBorder="1" applyAlignment="1">
      <alignment horizontal="right" vertical="center" wrapText="1"/>
    </xf>
    <xf numFmtId="5" fontId="4" fillId="2" borderId="12" xfId="1" applyNumberFormat="1" applyFont="1" applyFill="1" applyBorder="1" applyAlignment="1">
      <alignment horizontal="right" vertical="center" wrapText="1"/>
    </xf>
    <xf numFmtId="5" fontId="4" fillId="2" borderId="25" xfId="1" applyNumberFormat="1" applyFont="1" applyFill="1" applyBorder="1" applyAlignment="1">
      <alignment horizontal="right" vertical="center" wrapText="1"/>
    </xf>
    <xf numFmtId="5" fontId="4" fillId="2" borderId="18" xfId="1" applyNumberFormat="1" applyFont="1" applyFill="1" applyBorder="1" applyAlignment="1">
      <alignment horizontal="right" vertical="center" wrapText="1"/>
    </xf>
    <xf numFmtId="5" fontId="4" fillId="2" borderId="11" xfId="1" applyNumberFormat="1" applyFont="1" applyFill="1" applyBorder="1" applyAlignment="1">
      <alignment horizontal="right" vertical="center" wrapText="1"/>
    </xf>
    <xf numFmtId="5" fontId="4" fillId="2" borderId="26" xfId="1" applyNumberFormat="1" applyFont="1" applyFill="1" applyBorder="1" applyAlignment="1">
      <alignment horizontal="right" vertical="center" wrapText="1"/>
    </xf>
    <xf numFmtId="0" fontId="9" fillId="2" borderId="0" xfId="0" applyFont="1" applyFill="1" applyAlignment="1">
      <alignment horizontal="left"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3" xfId="0" applyFont="1" applyFill="1" applyBorder="1" applyAlignment="1">
      <alignment horizontal="center" vertical="center" wrapText="1"/>
    </xf>
    <xf numFmtId="164" fontId="14" fillId="3" borderId="4" xfId="1" applyNumberFormat="1" applyFont="1" applyFill="1" applyBorder="1" applyAlignment="1">
      <alignment horizontal="center" vertical="center"/>
    </xf>
    <xf numFmtId="164" fontId="14" fillId="3" borderId="1" xfId="1" applyNumberFormat="1" applyFont="1" applyFill="1" applyBorder="1" applyAlignment="1">
      <alignment horizontal="center" vertical="center"/>
    </xf>
    <xf numFmtId="0" fontId="14" fillId="3" borderId="4"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9" xfId="0" applyFont="1" applyFill="1" applyBorder="1" applyAlignment="1">
      <alignment horizontal="left"/>
    </xf>
    <xf numFmtId="0" fontId="14" fillId="3" borderId="1" xfId="0" applyFont="1" applyFill="1" applyBorder="1" applyAlignment="1">
      <alignment horizontal="left"/>
    </xf>
    <xf numFmtId="0" fontId="6" fillId="3" borderId="9" xfId="0" applyFont="1" applyFill="1" applyBorder="1" applyAlignment="1">
      <alignment horizontal="left"/>
    </xf>
    <xf numFmtId="0" fontId="6" fillId="3" borderId="1" xfId="0" applyFont="1" applyFill="1" applyBorder="1" applyAlignment="1">
      <alignment horizontal="left"/>
    </xf>
    <xf numFmtId="0" fontId="4" fillId="2" borderId="0" xfId="0" applyFont="1" applyFill="1" applyAlignment="1">
      <alignment horizontal="left" vertical="center" wrapText="1"/>
    </xf>
    <xf numFmtId="0" fontId="5" fillId="2" borderId="0" xfId="0" applyFont="1" applyFill="1" applyAlignment="1">
      <alignment horizontal="center" vertical="center"/>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8"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0" xfId="0" applyFont="1" applyFill="1" applyAlignment="1">
      <alignment vertical="center" wrapText="1"/>
    </xf>
    <xf numFmtId="0" fontId="8" fillId="2" borderId="0" xfId="0" applyFont="1" applyFill="1" applyAlignment="1">
      <alignment horizontal="left" vertical="center" wrapText="1"/>
    </xf>
    <xf numFmtId="0" fontId="4" fillId="2" borderId="0" xfId="0" applyFont="1" applyFill="1" applyAlignment="1">
      <alignment horizontal="left" vertical="center"/>
    </xf>
    <xf numFmtId="0" fontId="6" fillId="2" borderId="0" xfId="0" applyFont="1" applyFill="1" applyAlignment="1">
      <alignment horizontal="left" vertical="center"/>
    </xf>
    <xf numFmtId="3" fontId="6" fillId="2" borderId="0" xfId="0" applyNumberFormat="1" applyFont="1" applyFill="1" applyAlignment="1">
      <alignment horizontal="left" vertical="center"/>
    </xf>
    <xf numFmtId="3" fontId="4" fillId="2" borderId="0" xfId="0" applyNumberFormat="1" applyFont="1" applyFill="1" applyAlignment="1">
      <alignment horizontal="left" vertical="center" wrapText="1"/>
    </xf>
    <xf numFmtId="0" fontId="6" fillId="2" borderId="0" xfId="0" applyFont="1" applyFill="1" applyAlignment="1">
      <alignment horizontal="left"/>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0" fontId="4" fillId="2" borderId="2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10" fillId="2" borderId="22" xfId="0" applyFont="1" applyFill="1" applyBorder="1" applyAlignment="1">
      <alignment horizontal="center" vertical="center" wrapText="1"/>
    </xf>
    <xf numFmtId="0" fontId="10" fillId="2" borderId="17" xfId="0" applyFont="1" applyFill="1" applyBorder="1" applyAlignment="1">
      <alignment horizontal="center" vertical="center"/>
    </xf>
    <xf numFmtId="0" fontId="10" fillId="2" borderId="23"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0" xfId="0" applyFont="1" applyFill="1" applyAlignment="1">
      <alignment horizontal="center" vertical="center"/>
    </xf>
    <xf numFmtId="0" fontId="6" fillId="0" borderId="0" xfId="0" applyFont="1" applyAlignment="1">
      <alignment horizontal="center" vertical="center"/>
    </xf>
  </cellXfs>
  <cellStyles count="3">
    <cellStyle name="Měna" xfId="1" builtinId="4"/>
    <cellStyle name="Normální" xfId="0" builtinId="0"/>
    <cellStyle name="normální 2" xfId="2" xr:uid="{AC085487-631C-420D-8F62-2A19851B921A}"/>
  </cellStyles>
  <dxfs count="0"/>
  <tableStyles count="0" defaultTableStyle="TableStyleMedium2" defaultPivotStyle="PivotStyleLight16"/>
  <colors>
    <mruColors>
      <color rgb="FFF5F5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5B5A3-FD00-4654-9427-62C9AA8CBAB0}">
  <sheetPr>
    <tabColor rgb="FF00B050"/>
    <pageSetUpPr fitToPage="1"/>
  </sheetPr>
  <dimension ref="A1:S136"/>
  <sheetViews>
    <sheetView showGridLines="0" tabSelected="1" zoomScale="85" zoomScaleNormal="85" workbookViewId="0"/>
  </sheetViews>
  <sheetFormatPr defaultColWidth="9.109375" defaultRowHeight="15.6" x14ac:dyDescent="0.3"/>
  <cols>
    <col min="1" max="1" width="4.5546875" style="1" customWidth="1"/>
    <col min="2" max="2" width="59.44140625" style="1" customWidth="1"/>
    <col min="3" max="3" width="30.109375" style="1" customWidth="1"/>
    <col min="4" max="4" width="27.44140625" style="1" customWidth="1"/>
    <col min="5" max="6" width="24.33203125" style="1" customWidth="1"/>
    <col min="7" max="7" width="41" style="1" customWidth="1"/>
    <col min="8" max="8" width="26.88671875" style="1" customWidth="1"/>
    <col min="9" max="16384" width="9.109375" style="1"/>
  </cols>
  <sheetData>
    <row r="1" spans="1:19" x14ac:dyDescent="0.3">
      <c r="A1" s="12"/>
      <c r="B1" s="12"/>
      <c r="C1" s="12"/>
      <c r="D1" s="12"/>
      <c r="E1" s="12"/>
      <c r="F1" s="12"/>
      <c r="G1" s="12"/>
    </row>
    <row r="2" spans="1:19" ht="24.6" x14ac:dyDescent="0.3">
      <c r="A2" s="135" t="s">
        <v>156</v>
      </c>
      <c r="B2" s="135"/>
      <c r="C2" s="135"/>
      <c r="D2" s="135"/>
      <c r="E2" s="135"/>
      <c r="F2" s="135"/>
      <c r="G2" s="135"/>
    </row>
    <row r="3" spans="1:19" ht="16.2" thickBot="1" x14ac:dyDescent="0.35">
      <c r="A3" s="12"/>
      <c r="B3" s="12"/>
      <c r="C3" s="12"/>
      <c r="D3" s="12"/>
      <c r="E3" s="12"/>
      <c r="F3" s="12"/>
      <c r="G3" s="12"/>
    </row>
    <row r="4" spans="1:19" ht="51" customHeight="1" thickBot="1" x14ac:dyDescent="0.35">
      <c r="A4" s="136" t="s">
        <v>154</v>
      </c>
      <c r="B4" s="137"/>
      <c r="C4" s="137"/>
      <c r="D4" s="137"/>
      <c r="E4" s="137"/>
      <c r="F4" s="137"/>
      <c r="G4" s="138"/>
      <c r="H4"/>
    </row>
    <row r="5" spans="1:19" ht="12.75" customHeight="1" thickBot="1" x14ac:dyDescent="0.35">
      <c r="A5" s="13"/>
      <c r="B5" s="14"/>
      <c r="C5" s="14"/>
      <c r="D5" s="14"/>
      <c r="E5" s="14"/>
      <c r="F5" s="14"/>
      <c r="G5" s="13"/>
    </row>
    <row r="6" spans="1:19" ht="28.5" customHeight="1" thickBot="1" x14ac:dyDescent="0.35">
      <c r="A6" s="115" t="s">
        <v>155</v>
      </c>
      <c r="B6" s="116"/>
      <c r="C6" s="116"/>
      <c r="D6" s="116"/>
      <c r="E6" s="116"/>
      <c r="F6" s="116"/>
      <c r="G6" s="117"/>
    </row>
    <row r="7" spans="1:19" ht="12.75" customHeight="1" thickBot="1" x14ac:dyDescent="0.35">
      <c r="A7" s="13"/>
      <c r="B7" s="14"/>
      <c r="C7" s="14"/>
      <c r="D7" s="14"/>
      <c r="E7" s="14"/>
      <c r="F7" s="14"/>
      <c r="G7" s="13"/>
    </row>
    <row r="8" spans="1:19" x14ac:dyDescent="0.3">
      <c r="A8" s="65" t="s">
        <v>0</v>
      </c>
      <c r="B8" s="66" t="s">
        <v>1</v>
      </c>
      <c r="C8" s="139" t="s">
        <v>2</v>
      </c>
      <c r="D8" s="122" t="s">
        <v>160</v>
      </c>
      <c r="E8" s="139" t="s">
        <v>3</v>
      </c>
      <c r="F8" s="141" t="s">
        <v>4</v>
      </c>
      <c r="G8" s="143" t="s">
        <v>5</v>
      </c>
    </row>
    <row r="9" spans="1:19" x14ac:dyDescent="0.3">
      <c r="A9" s="145" t="s">
        <v>10</v>
      </c>
      <c r="B9" s="146"/>
      <c r="C9" s="140"/>
      <c r="D9" s="123"/>
      <c r="E9" s="140"/>
      <c r="F9" s="142"/>
      <c r="G9" s="144"/>
    </row>
    <row r="10" spans="1:19" ht="207.75" customHeight="1" x14ac:dyDescent="0.3">
      <c r="A10" s="38" t="s">
        <v>6</v>
      </c>
      <c r="B10" s="43" t="s">
        <v>234</v>
      </c>
      <c r="C10" s="73">
        <v>12490680000</v>
      </c>
      <c r="D10" s="127" t="s">
        <v>9</v>
      </c>
      <c r="E10" s="76" t="s">
        <v>225</v>
      </c>
      <c r="F10" s="107" t="s">
        <v>261</v>
      </c>
      <c r="G10" s="112" t="s">
        <v>227</v>
      </c>
      <c r="H10"/>
      <c r="I10"/>
      <c r="J10"/>
      <c r="K10"/>
      <c r="L10"/>
      <c r="M10"/>
      <c r="N10"/>
      <c r="O10"/>
      <c r="P10"/>
    </row>
    <row r="11" spans="1:19" ht="66.75" customHeight="1" x14ac:dyDescent="0.3">
      <c r="A11" s="38" t="s">
        <v>7</v>
      </c>
      <c r="B11" s="43" t="s">
        <v>235</v>
      </c>
      <c r="C11" s="73">
        <v>1772279000</v>
      </c>
      <c r="D11" s="127"/>
      <c r="E11" s="76"/>
      <c r="F11" s="107"/>
      <c r="G11" s="112"/>
      <c r="H11"/>
      <c r="I11"/>
      <c r="J11"/>
      <c r="K11"/>
      <c r="L11"/>
      <c r="M11"/>
      <c r="N11"/>
      <c r="O11"/>
      <c r="P11"/>
    </row>
    <row r="12" spans="1:19" ht="96" customHeight="1" x14ac:dyDescent="0.3">
      <c r="A12" s="38" t="s">
        <v>8</v>
      </c>
      <c r="B12" s="43" t="s">
        <v>257</v>
      </c>
      <c r="C12" s="51" t="s">
        <v>12</v>
      </c>
      <c r="D12" s="9" t="s">
        <v>260</v>
      </c>
      <c r="E12" s="76"/>
      <c r="F12" s="107"/>
      <c r="G12" s="112"/>
      <c r="H12"/>
      <c r="I12"/>
      <c r="J12"/>
      <c r="K12"/>
      <c r="L12"/>
      <c r="M12"/>
      <c r="N12"/>
      <c r="O12"/>
      <c r="P12"/>
    </row>
    <row r="13" spans="1:19" ht="54.75" customHeight="1" x14ac:dyDescent="0.3">
      <c r="A13" s="38" t="s">
        <v>14</v>
      </c>
      <c r="B13" s="43" t="s">
        <v>168</v>
      </c>
      <c r="C13" s="79" t="s">
        <v>12</v>
      </c>
      <c r="D13" s="19">
        <v>20000000</v>
      </c>
      <c r="E13" s="76"/>
      <c r="F13" s="107"/>
      <c r="G13" s="112"/>
      <c r="H13"/>
      <c r="I13"/>
      <c r="J13"/>
      <c r="K13"/>
      <c r="L13"/>
      <c r="M13"/>
      <c r="N13"/>
      <c r="O13"/>
      <c r="P13"/>
    </row>
    <row r="14" spans="1:19" ht="90" customHeight="1" x14ac:dyDescent="0.3">
      <c r="A14" s="38" t="s">
        <v>15</v>
      </c>
      <c r="B14" s="43" t="s">
        <v>226</v>
      </c>
      <c r="C14" s="79"/>
      <c r="D14" s="9">
        <v>10000000</v>
      </c>
      <c r="E14" s="76"/>
      <c r="F14" s="107"/>
      <c r="G14" s="112"/>
      <c r="H14"/>
      <c r="I14"/>
      <c r="J14"/>
      <c r="K14"/>
      <c r="L14"/>
      <c r="M14"/>
      <c r="N14"/>
      <c r="O14"/>
      <c r="P14"/>
    </row>
    <row r="15" spans="1:19" ht="81" customHeight="1" x14ac:dyDescent="0.3">
      <c r="A15" s="38" t="s">
        <v>16</v>
      </c>
      <c r="B15" s="43" t="s">
        <v>258</v>
      </c>
      <c r="C15" s="9" t="s">
        <v>262</v>
      </c>
      <c r="D15" s="19" t="s">
        <v>12</v>
      </c>
      <c r="E15" s="76"/>
      <c r="F15" s="107"/>
      <c r="G15" s="112"/>
      <c r="H15"/>
      <c r="I15"/>
      <c r="J15" s="80"/>
      <c r="K15" s="80"/>
      <c r="L15" s="80"/>
      <c r="M15" s="80"/>
      <c r="N15" s="80"/>
      <c r="O15" s="80"/>
      <c r="P15" s="80"/>
      <c r="Q15" s="80"/>
      <c r="R15" s="80"/>
      <c r="S15" s="80"/>
    </row>
    <row r="16" spans="1:19" ht="55.5" customHeight="1" x14ac:dyDescent="0.3">
      <c r="A16" s="38" t="s">
        <v>17</v>
      </c>
      <c r="B16" s="43" t="s">
        <v>169</v>
      </c>
      <c r="C16" s="79" t="s">
        <v>12</v>
      </c>
      <c r="D16" s="9">
        <v>10000000</v>
      </c>
      <c r="E16" s="76"/>
      <c r="F16" s="107"/>
      <c r="G16" s="112"/>
      <c r="H16"/>
      <c r="I16"/>
      <c r="J16"/>
      <c r="K16"/>
      <c r="L16"/>
      <c r="M16"/>
      <c r="N16"/>
      <c r="O16"/>
      <c r="P16"/>
    </row>
    <row r="17" spans="1:16" ht="57" customHeight="1" x14ac:dyDescent="0.3">
      <c r="A17" s="38" t="s">
        <v>18</v>
      </c>
      <c r="B17" s="43" t="s">
        <v>170</v>
      </c>
      <c r="C17" s="79"/>
      <c r="D17" s="9">
        <v>1500000</v>
      </c>
      <c r="E17" s="76"/>
      <c r="F17" s="107"/>
      <c r="G17" s="112"/>
      <c r="H17"/>
      <c r="I17"/>
      <c r="J17"/>
      <c r="K17"/>
      <c r="L17"/>
      <c r="M17"/>
      <c r="N17"/>
      <c r="O17"/>
      <c r="P17"/>
    </row>
    <row r="18" spans="1:16" ht="30" x14ac:dyDescent="0.3">
      <c r="A18" s="38" t="s">
        <v>19</v>
      </c>
      <c r="B18" s="43" t="s">
        <v>163</v>
      </c>
      <c r="C18" s="51">
        <v>1156000</v>
      </c>
      <c r="D18" s="127" t="s">
        <v>12</v>
      </c>
      <c r="E18" s="76"/>
      <c r="F18" s="107"/>
      <c r="G18" s="112"/>
      <c r="H18"/>
      <c r="I18"/>
      <c r="J18"/>
      <c r="K18"/>
      <c r="L18"/>
      <c r="M18"/>
      <c r="N18"/>
      <c r="O18"/>
      <c r="P18"/>
    </row>
    <row r="19" spans="1:16" ht="30.6" thickBot="1" x14ac:dyDescent="0.35">
      <c r="A19" s="11" t="s">
        <v>20</v>
      </c>
      <c r="B19" s="55" t="s">
        <v>259</v>
      </c>
      <c r="C19" s="15">
        <v>3500000</v>
      </c>
      <c r="D19" s="128"/>
      <c r="E19" s="77"/>
      <c r="F19" s="108"/>
      <c r="G19" s="113"/>
      <c r="H19"/>
      <c r="I19"/>
      <c r="J19"/>
      <c r="K19"/>
      <c r="L19"/>
      <c r="M19"/>
      <c r="N19"/>
      <c r="O19"/>
      <c r="P19"/>
    </row>
    <row r="20" spans="1:16" s="61" customFormat="1" ht="21.6" customHeight="1" x14ac:dyDescent="0.4">
      <c r="A20" s="74" t="s">
        <v>74</v>
      </c>
      <c r="B20" s="74"/>
      <c r="C20" s="74"/>
      <c r="D20" s="74"/>
      <c r="E20" s="74"/>
      <c r="F20" s="74"/>
      <c r="G20" s="74"/>
      <c r="H20" s="60"/>
    </row>
    <row r="21" spans="1:16" s="61" customFormat="1" ht="21.6" customHeight="1" x14ac:dyDescent="0.4">
      <c r="A21" s="74" t="s">
        <v>157</v>
      </c>
      <c r="B21" s="74"/>
      <c r="C21" s="74"/>
      <c r="D21" s="74"/>
      <c r="E21" s="74"/>
      <c r="F21" s="74"/>
      <c r="G21" s="74"/>
      <c r="H21" s="60"/>
    </row>
    <row r="22" spans="1:16" s="61" customFormat="1" ht="21.6" customHeight="1" x14ac:dyDescent="0.4">
      <c r="A22" s="75" t="s">
        <v>58</v>
      </c>
      <c r="B22" s="75"/>
      <c r="C22" s="75"/>
      <c r="D22" s="75"/>
      <c r="E22" s="75"/>
      <c r="F22" s="75"/>
      <c r="G22" s="75"/>
      <c r="H22" s="60"/>
      <c r="I22" s="60"/>
      <c r="J22" s="60"/>
      <c r="K22" s="60"/>
      <c r="L22" s="60"/>
      <c r="M22" s="60"/>
      <c r="N22" s="60"/>
      <c r="O22" s="60"/>
      <c r="P22" s="60"/>
    </row>
    <row r="23" spans="1:16" ht="21.6" customHeight="1" thickBot="1" x14ac:dyDescent="0.35">
      <c r="A23" s="2"/>
      <c r="B23" s="3"/>
      <c r="C23" s="4"/>
      <c r="D23" s="5"/>
      <c r="E23" s="6"/>
      <c r="F23" s="7"/>
      <c r="G23" s="7"/>
    </row>
    <row r="24" spans="1:16" ht="31.2" x14ac:dyDescent="0.3">
      <c r="A24" s="118" t="s">
        <v>43</v>
      </c>
      <c r="B24" s="119"/>
      <c r="C24" s="67" t="s">
        <v>164</v>
      </c>
      <c r="D24" s="68" t="s">
        <v>3</v>
      </c>
      <c r="E24" s="6"/>
      <c r="F24" s="7"/>
      <c r="G24" s="7"/>
    </row>
    <row r="25" spans="1:16" ht="45" x14ac:dyDescent="0.3">
      <c r="A25" s="38" t="s">
        <v>6</v>
      </c>
      <c r="B25" s="43" t="s">
        <v>220</v>
      </c>
      <c r="C25" s="8" t="s">
        <v>12</v>
      </c>
      <c r="D25" s="129">
        <v>20000</v>
      </c>
      <c r="E25" s="6"/>
      <c r="F25" s="7"/>
      <c r="G25" s="7"/>
    </row>
    <row r="26" spans="1:16" ht="30" x14ac:dyDescent="0.3">
      <c r="A26" s="38" t="s">
        <v>7</v>
      </c>
      <c r="B26" s="43" t="s">
        <v>34</v>
      </c>
      <c r="C26" s="9">
        <v>50000000</v>
      </c>
      <c r="D26" s="130"/>
      <c r="E26" s="10"/>
      <c r="F26" s="7"/>
      <c r="G26" s="7"/>
    </row>
    <row r="27" spans="1:16" x14ac:dyDescent="0.3">
      <c r="A27" s="38" t="s">
        <v>8</v>
      </c>
      <c r="B27" s="43" t="s">
        <v>33</v>
      </c>
      <c r="C27" s="9">
        <v>200000000</v>
      </c>
      <c r="D27" s="130"/>
      <c r="E27" s="10"/>
      <c r="F27" s="7"/>
      <c r="G27" s="7"/>
    </row>
    <row r="28" spans="1:16" ht="30" x14ac:dyDescent="0.3">
      <c r="A28" s="38" t="s">
        <v>14</v>
      </c>
      <c r="B28" s="43" t="s">
        <v>59</v>
      </c>
      <c r="C28" s="9">
        <v>20000000</v>
      </c>
      <c r="D28" s="130"/>
      <c r="E28" s="10"/>
      <c r="F28" s="7"/>
      <c r="G28" s="7"/>
    </row>
    <row r="29" spans="1:16" x14ac:dyDescent="0.3">
      <c r="A29" s="38" t="s">
        <v>15</v>
      </c>
      <c r="B29" s="43" t="s">
        <v>54</v>
      </c>
      <c r="C29" s="9">
        <v>100000000</v>
      </c>
      <c r="D29" s="131"/>
      <c r="E29" s="10"/>
      <c r="F29" s="7"/>
      <c r="G29" s="7"/>
    </row>
    <row r="30" spans="1:16" x14ac:dyDescent="0.3">
      <c r="A30" s="38" t="s">
        <v>16</v>
      </c>
      <c r="B30" s="43" t="s">
        <v>32</v>
      </c>
      <c r="C30" s="9">
        <v>2000000000</v>
      </c>
      <c r="D30" s="52">
        <v>100000</v>
      </c>
      <c r="E30" s="10"/>
      <c r="F30" s="7"/>
      <c r="G30" s="7"/>
    </row>
    <row r="31" spans="1:16" ht="45" x14ac:dyDescent="0.3">
      <c r="A31" s="38" t="s">
        <v>17</v>
      </c>
      <c r="B31" s="43" t="s">
        <v>55</v>
      </c>
      <c r="C31" s="76">
        <v>50000000</v>
      </c>
      <c r="D31" s="78">
        <v>20000</v>
      </c>
      <c r="E31" s="10"/>
      <c r="F31" s="7"/>
      <c r="G31" s="7"/>
    </row>
    <row r="32" spans="1:16" x14ac:dyDescent="0.3">
      <c r="A32" s="38" t="s">
        <v>18</v>
      </c>
      <c r="B32" s="43" t="s">
        <v>35</v>
      </c>
      <c r="C32" s="76"/>
      <c r="D32" s="78"/>
      <c r="E32" s="10"/>
      <c r="F32" s="7"/>
      <c r="G32" s="7"/>
    </row>
    <row r="33" spans="1:8" x14ac:dyDescent="0.3">
      <c r="A33" s="38" t="s">
        <v>19</v>
      </c>
      <c r="B33" s="43" t="s">
        <v>31</v>
      </c>
      <c r="C33" s="9">
        <v>2000000</v>
      </c>
      <c r="D33" s="52" t="s">
        <v>47</v>
      </c>
      <c r="E33" s="10"/>
      <c r="F33" s="7"/>
      <c r="G33" s="7"/>
    </row>
    <row r="34" spans="1:8" x14ac:dyDescent="0.3">
      <c r="A34" s="38" t="s">
        <v>20</v>
      </c>
      <c r="B34" s="43" t="s">
        <v>158</v>
      </c>
      <c r="C34" s="9">
        <v>2000000</v>
      </c>
      <c r="D34" s="52">
        <v>5000</v>
      </c>
      <c r="E34" s="10"/>
      <c r="F34" s="7"/>
      <c r="G34" s="7"/>
    </row>
    <row r="35" spans="1:8" ht="30" x14ac:dyDescent="0.3">
      <c r="A35" s="38" t="s">
        <v>28</v>
      </c>
      <c r="B35" s="43" t="s">
        <v>233</v>
      </c>
      <c r="C35" s="9">
        <v>1000000</v>
      </c>
      <c r="D35" s="52">
        <v>1000</v>
      </c>
      <c r="E35" s="10"/>
      <c r="F35" s="7"/>
      <c r="G35" s="7"/>
    </row>
    <row r="36" spans="1:8" x14ac:dyDescent="0.3">
      <c r="A36" s="38" t="s">
        <v>29</v>
      </c>
      <c r="B36" s="43" t="s">
        <v>30</v>
      </c>
      <c r="C36" s="9">
        <v>100000</v>
      </c>
      <c r="D36" s="78">
        <v>1000</v>
      </c>
      <c r="E36" s="10"/>
      <c r="F36" s="7"/>
      <c r="G36" s="7"/>
    </row>
    <row r="37" spans="1:8" x14ac:dyDescent="0.3">
      <c r="A37" s="38" t="s">
        <v>36</v>
      </c>
      <c r="B37" s="43" t="s">
        <v>165</v>
      </c>
      <c r="C37" s="9">
        <v>200000</v>
      </c>
      <c r="D37" s="78"/>
      <c r="E37" s="10"/>
      <c r="F37" s="7"/>
      <c r="G37" s="7"/>
    </row>
    <row r="38" spans="1:8" ht="95.4" customHeight="1" x14ac:dyDescent="0.3">
      <c r="A38" s="38" t="s">
        <v>37</v>
      </c>
      <c r="B38" s="43" t="s">
        <v>249</v>
      </c>
      <c r="C38" s="9">
        <v>5000000</v>
      </c>
      <c r="D38" s="78" t="s">
        <v>52</v>
      </c>
      <c r="E38" s="10"/>
      <c r="F38" s="7"/>
      <c r="G38" s="7"/>
    </row>
    <row r="39" spans="1:8" ht="84.6" customHeight="1" x14ac:dyDescent="0.3">
      <c r="A39" s="38" t="s">
        <v>38</v>
      </c>
      <c r="B39" s="43" t="s">
        <v>50</v>
      </c>
      <c r="C39" s="9">
        <v>1000000</v>
      </c>
      <c r="D39" s="78"/>
      <c r="E39" s="10"/>
      <c r="F39" s="7"/>
      <c r="G39" s="7"/>
    </row>
    <row r="40" spans="1:8" ht="180" x14ac:dyDescent="0.3">
      <c r="A40" s="38" t="s">
        <v>53</v>
      </c>
      <c r="B40" s="43" t="s">
        <v>51</v>
      </c>
      <c r="C40" s="9">
        <v>1000000</v>
      </c>
      <c r="D40" s="78"/>
      <c r="E40" s="10"/>
      <c r="F40" s="7"/>
      <c r="G40" s="7"/>
    </row>
    <row r="41" spans="1:8" ht="37.5" customHeight="1" thickBot="1" x14ac:dyDescent="0.35">
      <c r="A41" s="11" t="s">
        <v>56</v>
      </c>
      <c r="B41" s="55" t="s">
        <v>39</v>
      </c>
      <c r="C41" s="15">
        <v>500000</v>
      </c>
      <c r="D41" s="56">
        <v>5000</v>
      </c>
      <c r="E41" s="10"/>
      <c r="F41" s="7"/>
      <c r="G41" s="7"/>
    </row>
    <row r="42" spans="1:8" ht="56.25" customHeight="1" x14ac:dyDescent="0.3">
      <c r="A42" s="85" t="s">
        <v>263</v>
      </c>
      <c r="B42" s="85"/>
      <c r="C42" s="85"/>
      <c r="D42" s="85"/>
      <c r="E42" s="85"/>
      <c r="F42" s="85"/>
      <c r="G42" s="85"/>
      <c r="H42"/>
    </row>
    <row r="43" spans="1:8" ht="50.25" customHeight="1" x14ac:dyDescent="0.3">
      <c r="A43" s="85" t="s">
        <v>48</v>
      </c>
      <c r="B43" s="85"/>
      <c r="C43" s="85"/>
      <c r="D43" s="85"/>
      <c r="E43" s="85"/>
      <c r="F43" s="85"/>
      <c r="G43" s="85"/>
      <c r="H43"/>
    </row>
    <row r="44" spans="1:8" ht="69.75" customHeight="1" x14ac:dyDescent="0.3">
      <c r="A44" s="85" t="s">
        <v>264</v>
      </c>
      <c r="B44" s="85"/>
      <c r="C44" s="85"/>
      <c r="D44" s="85"/>
      <c r="E44" s="85"/>
      <c r="F44" s="85"/>
      <c r="G44" s="85"/>
      <c r="H44"/>
    </row>
    <row r="45" spans="1:8" ht="53.25" customHeight="1" x14ac:dyDescent="0.3">
      <c r="A45" s="85" t="s">
        <v>49</v>
      </c>
      <c r="B45" s="85"/>
      <c r="C45" s="85"/>
      <c r="D45" s="85"/>
      <c r="E45" s="85"/>
      <c r="F45" s="85"/>
      <c r="G45" s="85"/>
      <c r="H45"/>
    </row>
    <row r="46" spans="1:8" ht="21.6" thickBot="1" x14ac:dyDescent="0.35">
      <c r="A46" s="20"/>
      <c r="B46" s="20"/>
      <c r="C46" s="20"/>
      <c r="D46" s="20"/>
      <c r="E46" s="20"/>
      <c r="F46" s="20"/>
      <c r="G46" s="20"/>
      <c r="H46"/>
    </row>
    <row r="47" spans="1:8" ht="27.75" customHeight="1" thickBot="1" x14ac:dyDescent="0.35">
      <c r="A47" s="115" t="s">
        <v>254</v>
      </c>
      <c r="B47" s="116"/>
      <c r="C47" s="116"/>
      <c r="D47" s="116"/>
      <c r="E47" s="116"/>
      <c r="F47" s="116"/>
      <c r="G47" s="117"/>
    </row>
    <row r="48" spans="1:8" ht="16.2" thickBot="1" x14ac:dyDescent="0.35">
      <c r="A48" s="2"/>
      <c r="B48" s="3"/>
      <c r="C48" s="4"/>
      <c r="D48" s="5"/>
      <c r="E48" s="6"/>
      <c r="F48" s="7"/>
      <c r="G48" s="7"/>
    </row>
    <row r="49" spans="1:9" x14ac:dyDescent="0.3">
      <c r="A49" s="69" t="s">
        <v>0</v>
      </c>
      <c r="B49" s="70" t="s">
        <v>1</v>
      </c>
      <c r="C49" s="120" t="s">
        <v>2</v>
      </c>
      <c r="D49" s="122" t="s">
        <v>160</v>
      </c>
      <c r="E49" s="120" t="s">
        <v>3</v>
      </c>
      <c r="F49" s="119" t="s">
        <v>4</v>
      </c>
      <c r="G49" s="125" t="s">
        <v>5</v>
      </c>
    </row>
    <row r="50" spans="1:9" x14ac:dyDescent="0.3">
      <c r="A50" s="147" t="s">
        <v>26</v>
      </c>
      <c r="B50" s="148"/>
      <c r="C50" s="121"/>
      <c r="D50" s="123"/>
      <c r="E50" s="121"/>
      <c r="F50" s="124"/>
      <c r="G50" s="126"/>
    </row>
    <row r="51" spans="1:9" ht="198" customHeight="1" x14ac:dyDescent="0.3">
      <c r="A51" s="38" t="s">
        <v>6</v>
      </c>
      <c r="B51" s="43" t="s">
        <v>234</v>
      </c>
      <c r="C51" s="127" t="s">
        <v>9</v>
      </c>
      <c r="D51" s="9">
        <v>1000000</v>
      </c>
      <c r="E51" s="132">
        <v>5000</v>
      </c>
      <c r="F51" s="107" t="s">
        <v>261</v>
      </c>
      <c r="G51" s="112" t="s">
        <v>236</v>
      </c>
      <c r="H51"/>
    </row>
    <row r="52" spans="1:9" ht="66.75" customHeight="1" x14ac:dyDescent="0.3">
      <c r="A52" s="38" t="s">
        <v>7</v>
      </c>
      <c r="B52" s="43" t="s">
        <v>235</v>
      </c>
      <c r="C52" s="127"/>
      <c r="D52" s="9">
        <v>5000000</v>
      </c>
      <c r="E52" s="133"/>
      <c r="F52" s="107"/>
      <c r="G52" s="112"/>
      <c r="H52"/>
    </row>
    <row r="53" spans="1:9" ht="83.25" customHeight="1" x14ac:dyDescent="0.3">
      <c r="A53" s="38" t="s">
        <v>8</v>
      </c>
      <c r="B53" s="43" t="s">
        <v>257</v>
      </c>
      <c r="C53" s="127"/>
      <c r="D53" s="9">
        <v>1000000</v>
      </c>
      <c r="E53" s="133"/>
      <c r="F53" s="107"/>
      <c r="G53" s="112"/>
      <c r="H53"/>
    </row>
    <row r="54" spans="1:9" ht="92.25" customHeight="1" x14ac:dyDescent="0.3">
      <c r="A54" s="38" t="s">
        <v>14</v>
      </c>
      <c r="B54" s="43" t="s">
        <v>226</v>
      </c>
      <c r="C54" s="127"/>
      <c r="D54" s="9">
        <v>1000000</v>
      </c>
      <c r="E54" s="133"/>
      <c r="F54" s="107"/>
      <c r="G54" s="112"/>
      <c r="H54"/>
      <c r="I54"/>
    </row>
    <row r="55" spans="1:9" ht="102" customHeight="1" x14ac:dyDescent="0.3">
      <c r="A55" s="38" t="s">
        <v>15</v>
      </c>
      <c r="B55" s="43" t="s">
        <v>258</v>
      </c>
      <c r="C55" s="127"/>
      <c r="D55" s="9">
        <v>3000000</v>
      </c>
      <c r="E55" s="133"/>
      <c r="F55" s="107"/>
      <c r="G55" s="112"/>
      <c r="H55"/>
    </row>
    <row r="56" spans="1:9" ht="45" customHeight="1" x14ac:dyDescent="0.3">
      <c r="A56" s="38" t="s">
        <v>16</v>
      </c>
      <c r="B56" s="43" t="s">
        <v>161</v>
      </c>
      <c r="C56" s="127"/>
      <c r="D56" s="9">
        <v>2000000</v>
      </c>
      <c r="E56" s="133"/>
      <c r="F56" s="107"/>
      <c r="G56" s="112"/>
      <c r="H56"/>
    </row>
    <row r="57" spans="1:9" ht="30" customHeight="1" x14ac:dyDescent="0.3">
      <c r="A57" s="38" t="s">
        <v>17</v>
      </c>
      <c r="B57" s="43" t="s">
        <v>162</v>
      </c>
      <c r="C57" s="127"/>
      <c r="D57" s="19">
        <v>750000</v>
      </c>
      <c r="E57" s="133"/>
      <c r="F57" s="107"/>
      <c r="G57" s="112"/>
      <c r="H57"/>
    </row>
    <row r="58" spans="1:9" ht="30" x14ac:dyDescent="0.3">
      <c r="A58" s="38" t="s">
        <v>18</v>
      </c>
      <c r="B58" s="43" t="s">
        <v>159</v>
      </c>
      <c r="C58" s="127"/>
      <c r="D58" s="19">
        <v>1000000</v>
      </c>
      <c r="E58" s="134"/>
      <c r="F58" s="107"/>
      <c r="G58" s="112"/>
      <c r="H58"/>
    </row>
    <row r="59" spans="1:9" ht="30" x14ac:dyDescent="0.3">
      <c r="A59" s="38" t="s">
        <v>19</v>
      </c>
      <c r="B59" s="43" t="s">
        <v>255</v>
      </c>
      <c r="C59" s="127"/>
      <c r="D59" s="19">
        <v>1156000</v>
      </c>
      <c r="E59" s="50">
        <v>20000</v>
      </c>
      <c r="F59" s="107"/>
      <c r="G59" s="112"/>
      <c r="H59"/>
    </row>
    <row r="60" spans="1:9" ht="30" x14ac:dyDescent="0.3">
      <c r="A60" s="38" t="s">
        <v>20</v>
      </c>
      <c r="B60" s="43" t="s">
        <v>259</v>
      </c>
      <c r="C60" s="127"/>
      <c r="D60" s="19">
        <v>300000</v>
      </c>
      <c r="E60" s="50">
        <v>10000</v>
      </c>
      <c r="F60" s="107"/>
      <c r="G60" s="112"/>
      <c r="H60"/>
    </row>
    <row r="61" spans="1:9" ht="30.6" thickBot="1" x14ac:dyDescent="0.35">
      <c r="A61" s="11" t="s">
        <v>28</v>
      </c>
      <c r="B61" s="55" t="s">
        <v>146</v>
      </c>
      <c r="C61" s="128"/>
      <c r="D61" s="53" t="s">
        <v>60</v>
      </c>
      <c r="E61" s="53">
        <v>5000</v>
      </c>
      <c r="F61" s="108"/>
      <c r="G61" s="27" t="s">
        <v>57</v>
      </c>
      <c r="H61"/>
    </row>
    <row r="62" spans="1:9" ht="21" x14ac:dyDescent="0.3">
      <c r="A62" s="74" t="s">
        <v>74</v>
      </c>
      <c r="B62" s="74"/>
      <c r="C62" s="74"/>
      <c r="D62" s="74"/>
      <c r="E62" s="74"/>
      <c r="F62" s="74"/>
      <c r="G62" s="74"/>
      <c r="H62"/>
    </row>
    <row r="63" spans="1:9" ht="21" x14ac:dyDescent="0.3">
      <c r="A63" s="75" t="s">
        <v>58</v>
      </c>
      <c r="B63" s="75"/>
      <c r="C63" s="75"/>
      <c r="D63" s="75"/>
      <c r="E63" s="75"/>
      <c r="F63" s="75"/>
      <c r="G63" s="75"/>
      <c r="H63"/>
    </row>
    <row r="64" spans="1:9" ht="21" customHeight="1" thickBot="1" x14ac:dyDescent="0.35">
      <c r="A64" s="114"/>
      <c r="B64" s="114"/>
      <c r="C64" s="114"/>
      <c r="D64" s="114"/>
      <c r="E64" s="114"/>
      <c r="F64" s="114"/>
      <c r="G64" s="114"/>
      <c r="H64"/>
    </row>
    <row r="65" spans="1:8" ht="28.5" customHeight="1" thickBot="1" x14ac:dyDescent="0.35">
      <c r="A65" s="115" t="s">
        <v>251</v>
      </c>
      <c r="B65" s="116"/>
      <c r="C65" s="116"/>
      <c r="D65" s="116"/>
      <c r="E65" s="116"/>
      <c r="F65" s="116"/>
      <c r="G65" s="117"/>
      <c r="H65"/>
    </row>
    <row r="66" spans="1:8" ht="21.6" thickBot="1" x14ac:dyDescent="0.35">
      <c r="A66" s="33"/>
      <c r="B66" s="33"/>
      <c r="C66" s="33"/>
      <c r="D66" s="33"/>
      <c r="E66" s="33"/>
      <c r="F66" s="33"/>
      <c r="G66" s="33"/>
      <c r="H66"/>
    </row>
    <row r="67" spans="1:8" x14ac:dyDescent="0.3">
      <c r="A67" s="16" t="s">
        <v>0</v>
      </c>
      <c r="B67" s="17" t="s">
        <v>1</v>
      </c>
      <c r="C67" s="89" t="s">
        <v>2</v>
      </c>
      <c r="D67" s="91" t="s">
        <v>160</v>
      </c>
      <c r="E67" s="89" t="s">
        <v>3</v>
      </c>
      <c r="F67" s="93" t="s">
        <v>4</v>
      </c>
      <c r="G67" s="95" t="s">
        <v>5</v>
      </c>
      <c r="H67"/>
    </row>
    <row r="68" spans="1:8" x14ac:dyDescent="0.3">
      <c r="A68" s="97" t="s">
        <v>21</v>
      </c>
      <c r="B68" s="98"/>
      <c r="C68" s="90"/>
      <c r="D68" s="92"/>
      <c r="E68" s="90"/>
      <c r="F68" s="94"/>
      <c r="G68" s="96"/>
      <c r="H68"/>
    </row>
    <row r="69" spans="1:8" ht="30" x14ac:dyDescent="0.3">
      <c r="A69" s="38" t="s">
        <v>6</v>
      </c>
      <c r="B69" s="18" t="s">
        <v>265</v>
      </c>
      <c r="C69" s="81" t="s">
        <v>9</v>
      </c>
      <c r="D69" s="19">
        <v>1000000</v>
      </c>
      <c r="E69" s="9">
        <v>10000</v>
      </c>
      <c r="F69" s="83" t="s">
        <v>13</v>
      </c>
      <c r="G69" s="26" t="s">
        <v>166</v>
      </c>
      <c r="H69"/>
    </row>
    <row r="70" spans="1:8" ht="30.6" thickBot="1" x14ac:dyDescent="0.35">
      <c r="A70" s="11" t="s">
        <v>7</v>
      </c>
      <c r="B70" s="32" t="s">
        <v>256</v>
      </c>
      <c r="C70" s="82"/>
      <c r="D70" s="28">
        <v>200000</v>
      </c>
      <c r="E70" s="15">
        <v>10000</v>
      </c>
      <c r="F70" s="84"/>
      <c r="G70" s="27" t="s">
        <v>266</v>
      </c>
      <c r="H70"/>
    </row>
    <row r="71" spans="1:8" ht="42.75" customHeight="1" x14ac:dyDescent="0.3">
      <c r="A71" s="74" t="s">
        <v>278</v>
      </c>
      <c r="B71" s="74"/>
      <c r="C71" s="74"/>
      <c r="D71" s="74"/>
      <c r="E71" s="74"/>
      <c r="F71" s="74"/>
      <c r="G71" s="74"/>
      <c r="H71"/>
    </row>
    <row r="72" spans="1:8" ht="48.75" customHeight="1" x14ac:dyDescent="0.3">
      <c r="A72" s="85" t="s">
        <v>275</v>
      </c>
      <c r="B72" s="85"/>
      <c r="C72" s="85"/>
      <c r="D72" s="85"/>
      <c r="E72" s="85"/>
      <c r="F72" s="85"/>
      <c r="G72" s="85"/>
      <c r="H72"/>
    </row>
    <row r="73" spans="1:8" ht="21.6" thickBot="1" x14ac:dyDescent="0.35">
      <c r="A73" s="29"/>
      <c r="B73" s="29"/>
      <c r="C73" s="29"/>
      <c r="D73" s="29"/>
      <c r="E73" s="29"/>
      <c r="F73" s="29"/>
      <c r="G73" s="29"/>
      <c r="H73"/>
    </row>
    <row r="74" spans="1:8" ht="27.75" customHeight="1" thickBot="1" x14ac:dyDescent="0.35">
      <c r="A74" s="86" t="s">
        <v>70</v>
      </c>
      <c r="B74" s="87"/>
      <c r="C74" s="87"/>
      <c r="D74" s="87"/>
      <c r="E74" s="87"/>
      <c r="F74" s="87"/>
      <c r="G74" s="88"/>
    </row>
    <row r="75" spans="1:8" ht="21.6" thickBot="1" x14ac:dyDescent="0.35">
      <c r="A75" s="31"/>
      <c r="B75" s="31"/>
      <c r="C75" s="31"/>
      <c r="D75" s="31"/>
      <c r="E75" s="31"/>
      <c r="F75" s="31"/>
      <c r="G75" s="31"/>
      <c r="H75"/>
    </row>
    <row r="76" spans="1:8" x14ac:dyDescent="0.3">
      <c r="A76" s="16" t="s">
        <v>0</v>
      </c>
      <c r="B76" s="17" t="s">
        <v>1</v>
      </c>
      <c r="C76" s="89" t="s">
        <v>2</v>
      </c>
      <c r="D76" s="91" t="s">
        <v>160</v>
      </c>
      <c r="E76" s="89" t="s">
        <v>3</v>
      </c>
      <c r="F76" s="93" t="s">
        <v>4</v>
      </c>
      <c r="G76" s="95" t="s">
        <v>5</v>
      </c>
      <c r="H76"/>
    </row>
    <row r="77" spans="1:8" x14ac:dyDescent="0.3">
      <c r="A77" s="97" t="s">
        <v>22</v>
      </c>
      <c r="B77" s="98"/>
      <c r="C77" s="90"/>
      <c r="D77" s="92"/>
      <c r="E77" s="90"/>
      <c r="F77" s="94"/>
      <c r="G77" s="96"/>
      <c r="H77"/>
    </row>
    <row r="78" spans="1:8" ht="157.19999999999999" customHeight="1" thickBot="1" x14ac:dyDescent="0.35">
      <c r="A78" s="11" t="s">
        <v>6</v>
      </c>
      <c r="B78" s="32" t="s">
        <v>229</v>
      </c>
      <c r="C78" s="28" t="s">
        <v>9</v>
      </c>
      <c r="D78" s="15">
        <v>25000000</v>
      </c>
      <c r="E78" s="15">
        <v>10000</v>
      </c>
      <c r="F78" s="72" t="s">
        <v>261</v>
      </c>
      <c r="G78" s="27" t="s">
        <v>237</v>
      </c>
      <c r="H78"/>
    </row>
    <row r="79" spans="1:8" ht="24.6" customHeight="1" x14ac:dyDescent="0.3">
      <c r="A79" s="85" t="s">
        <v>228</v>
      </c>
      <c r="B79" s="85"/>
      <c r="C79" s="85"/>
      <c r="D79" s="85"/>
      <c r="E79" s="85"/>
      <c r="F79" s="85"/>
      <c r="G79" s="85"/>
      <c r="H79"/>
    </row>
    <row r="80" spans="1:8" ht="24.6" customHeight="1" x14ac:dyDescent="0.3">
      <c r="A80" s="99" t="s">
        <v>58</v>
      </c>
      <c r="B80" s="99"/>
      <c r="C80" s="99"/>
      <c r="D80" s="99"/>
      <c r="E80" s="99"/>
      <c r="F80" s="99"/>
      <c r="G80" s="99"/>
      <c r="H80"/>
    </row>
    <row r="81" spans="1:8" ht="24.6" customHeight="1" x14ac:dyDescent="0.3">
      <c r="A81" s="85" t="s">
        <v>219</v>
      </c>
      <c r="B81" s="85"/>
      <c r="C81" s="85"/>
      <c r="D81" s="85"/>
      <c r="E81" s="85"/>
      <c r="F81" s="85"/>
      <c r="G81" s="85"/>
      <c r="H81"/>
    </row>
    <row r="82" spans="1:8" ht="24.6" customHeight="1" thickBot="1" x14ac:dyDescent="0.35">
      <c r="A82" s="58"/>
      <c r="B82" s="58"/>
      <c r="C82" s="58"/>
      <c r="D82" s="58"/>
      <c r="E82" s="58"/>
      <c r="F82" s="58"/>
      <c r="G82" s="58"/>
      <c r="H82"/>
    </row>
    <row r="83" spans="1:8" ht="27.75" customHeight="1" thickBot="1" x14ac:dyDescent="0.35">
      <c r="A83" s="86" t="s">
        <v>71</v>
      </c>
      <c r="B83" s="87"/>
      <c r="C83" s="87"/>
      <c r="D83" s="87"/>
      <c r="E83" s="87"/>
      <c r="F83" s="87"/>
      <c r="G83" s="88"/>
    </row>
    <row r="84" spans="1:8" ht="21.6" thickBot="1" x14ac:dyDescent="0.35">
      <c r="A84" s="29"/>
      <c r="B84" s="29"/>
      <c r="C84" s="29"/>
      <c r="D84" s="29"/>
      <c r="E84" s="29"/>
      <c r="F84" s="29"/>
      <c r="G84" s="29"/>
      <c r="H84"/>
    </row>
    <row r="85" spans="1:8" x14ac:dyDescent="0.3">
      <c r="A85" s="16" t="s">
        <v>0</v>
      </c>
      <c r="B85" s="17" t="s">
        <v>1</v>
      </c>
      <c r="C85" s="89" t="s">
        <v>2</v>
      </c>
      <c r="D85" s="91" t="s">
        <v>160</v>
      </c>
      <c r="E85" s="89" t="s">
        <v>3</v>
      </c>
      <c r="F85" s="93" t="s">
        <v>4</v>
      </c>
      <c r="G85" s="95" t="s">
        <v>5</v>
      </c>
      <c r="H85"/>
    </row>
    <row r="86" spans="1:8" x14ac:dyDescent="0.3">
      <c r="A86" s="97" t="s">
        <v>25</v>
      </c>
      <c r="B86" s="98"/>
      <c r="C86" s="90"/>
      <c r="D86" s="92"/>
      <c r="E86" s="90"/>
      <c r="F86" s="94"/>
      <c r="G86" s="96"/>
      <c r="H86"/>
    </row>
    <row r="87" spans="1:8" ht="268.5" customHeight="1" x14ac:dyDescent="0.3">
      <c r="A87" s="38" t="s">
        <v>6</v>
      </c>
      <c r="B87" s="18" t="s">
        <v>167</v>
      </c>
      <c r="C87" s="81" t="s">
        <v>9</v>
      </c>
      <c r="D87" s="19">
        <v>500000</v>
      </c>
      <c r="E87" s="9">
        <v>5000</v>
      </c>
      <c r="F87" s="83" t="s">
        <v>261</v>
      </c>
      <c r="G87" s="26" t="s">
        <v>27</v>
      </c>
      <c r="H87"/>
    </row>
    <row r="88" spans="1:8" ht="95.25" customHeight="1" thickBot="1" x14ac:dyDescent="0.35">
      <c r="A88" s="11" t="s">
        <v>7</v>
      </c>
      <c r="B88" s="32" t="s">
        <v>250</v>
      </c>
      <c r="C88" s="82"/>
      <c r="D88" s="28">
        <v>30000</v>
      </c>
      <c r="E88" s="30" t="s">
        <v>12</v>
      </c>
      <c r="F88" s="84"/>
      <c r="G88" s="27" t="s">
        <v>62</v>
      </c>
      <c r="H88"/>
    </row>
    <row r="89" spans="1:8" ht="24.6" customHeight="1" x14ac:dyDescent="0.3">
      <c r="A89" s="100" t="s">
        <v>153</v>
      </c>
      <c r="B89" s="100"/>
      <c r="C89" s="100"/>
      <c r="D89" s="100"/>
      <c r="E89" s="100"/>
      <c r="F89" s="100"/>
      <c r="G89" s="100"/>
      <c r="H89"/>
    </row>
    <row r="90" spans="1:8" ht="24.6" customHeight="1" x14ac:dyDescent="0.3">
      <c r="A90" s="85" t="s">
        <v>238</v>
      </c>
      <c r="B90" s="85"/>
      <c r="C90" s="85"/>
      <c r="D90" s="85"/>
      <c r="E90" s="85"/>
      <c r="F90" s="85"/>
      <c r="G90" s="85"/>
      <c r="H90"/>
    </row>
    <row r="91" spans="1:8" ht="24.6" customHeight="1" thickBot="1" x14ac:dyDescent="0.35">
      <c r="A91" s="57"/>
      <c r="B91" s="57"/>
      <c r="C91" s="57"/>
      <c r="D91" s="57"/>
      <c r="E91" s="57"/>
      <c r="F91" s="57"/>
      <c r="G91" s="57"/>
      <c r="H91"/>
    </row>
    <row r="92" spans="1:8" ht="27.75" customHeight="1" thickBot="1" x14ac:dyDescent="0.35">
      <c r="A92" s="86" t="s">
        <v>72</v>
      </c>
      <c r="B92" s="87"/>
      <c r="C92" s="87"/>
      <c r="D92" s="87"/>
      <c r="E92" s="87"/>
      <c r="F92" s="87"/>
      <c r="G92" s="88"/>
    </row>
    <row r="93" spans="1:8" ht="21.6" thickBot="1" x14ac:dyDescent="0.35">
      <c r="A93" s="33"/>
      <c r="B93" s="33"/>
      <c r="C93" s="33"/>
      <c r="D93" s="33"/>
      <c r="E93" s="33"/>
      <c r="F93" s="33"/>
      <c r="G93" s="33"/>
      <c r="H93"/>
    </row>
    <row r="94" spans="1:8" ht="15.75" customHeight="1" x14ac:dyDescent="0.3">
      <c r="A94" s="16" t="s">
        <v>0</v>
      </c>
      <c r="B94" s="17" t="s">
        <v>1</v>
      </c>
      <c r="C94" s="89" t="s">
        <v>2</v>
      </c>
      <c r="D94" s="91" t="s">
        <v>160</v>
      </c>
      <c r="E94" s="89" t="s">
        <v>3</v>
      </c>
      <c r="F94" s="93" t="s">
        <v>4</v>
      </c>
      <c r="G94" s="95" t="s">
        <v>5</v>
      </c>
      <c r="H94"/>
    </row>
    <row r="95" spans="1:8" ht="15.75" customHeight="1" x14ac:dyDescent="0.3">
      <c r="A95" s="97" t="s">
        <v>40</v>
      </c>
      <c r="B95" s="98"/>
      <c r="C95" s="90"/>
      <c r="D95" s="92"/>
      <c r="E95" s="90"/>
      <c r="F95" s="94"/>
      <c r="G95" s="96"/>
      <c r="H95"/>
    </row>
    <row r="96" spans="1:8" ht="78" customHeight="1" x14ac:dyDescent="0.3">
      <c r="A96" s="38" t="s">
        <v>6</v>
      </c>
      <c r="B96" s="18" t="s">
        <v>171</v>
      </c>
      <c r="C96" s="19" t="s">
        <v>12</v>
      </c>
      <c r="D96" s="9">
        <v>1000000</v>
      </c>
      <c r="E96" s="9">
        <v>10000</v>
      </c>
      <c r="F96" s="107" t="s">
        <v>261</v>
      </c>
      <c r="G96" s="26" t="s">
        <v>241</v>
      </c>
      <c r="H96"/>
    </row>
    <row r="97" spans="1:9" ht="78" customHeight="1" thickBot="1" x14ac:dyDescent="0.35">
      <c r="A97" s="11" t="s">
        <v>7</v>
      </c>
      <c r="B97" s="32" t="s">
        <v>267</v>
      </c>
      <c r="C97" s="28" t="s">
        <v>12</v>
      </c>
      <c r="D97" s="15">
        <v>1000000</v>
      </c>
      <c r="E97" s="15">
        <v>10000</v>
      </c>
      <c r="F97" s="108"/>
      <c r="G97" s="27" t="s">
        <v>241</v>
      </c>
      <c r="H97"/>
    </row>
    <row r="98" spans="1:9" ht="25.95" customHeight="1" x14ac:dyDescent="0.3">
      <c r="A98" s="85" t="s">
        <v>230</v>
      </c>
      <c r="B98" s="85"/>
      <c r="C98" s="85"/>
      <c r="D98" s="85"/>
      <c r="E98" s="85"/>
      <c r="F98" s="85"/>
      <c r="G98" s="85"/>
      <c r="H98"/>
    </row>
    <row r="99" spans="1:9" ht="25.95" customHeight="1" x14ac:dyDescent="0.3">
      <c r="A99" s="85" t="s">
        <v>239</v>
      </c>
      <c r="B99" s="85"/>
      <c r="C99" s="85"/>
      <c r="D99" s="85"/>
      <c r="E99" s="85"/>
      <c r="F99" s="85"/>
      <c r="G99" s="85"/>
      <c r="H99"/>
    </row>
    <row r="100" spans="1:9" ht="188.25" customHeight="1" x14ac:dyDescent="0.3">
      <c r="A100" s="85" t="s">
        <v>240</v>
      </c>
      <c r="B100" s="85"/>
      <c r="C100" s="85"/>
      <c r="D100" s="85"/>
      <c r="E100" s="85"/>
      <c r="F100" s="85"/>
      <c r="G100" s="85"/>
      <c r="H100"/>
    </row>
    <row r="101" spans="1:9" ht="30.6" customHeight="1" thickBot="1" x14ac:dyDescent="0.35">
      <c r="A101" s="59"/>
      <c r="B101" s="59"/>
      <c r="C101" s="59"/>
      <c r="D101" s="59"/>
      <c r="E101" s="59"/>
      <c r="F101" s="59"/>
      <c r="G101" s="59"/>
      <c r="H101"/>
    </row>
    <row r="102" spans="1:9" ht="27.75" customHeight="1" thickBot="1" x14ac:dyDescent="0.35">
      <c r="A102" s="86" t="s">
        <v>73</v>
      </c>
      <c r="B102" s="87"/>
      <c r="C102" s="87"/>
      <c r="D102" s="87"/>
      <c r="E102" s="87"/>
      <c r="F102" s="87"/>
      <c r="G102" s="88"/>
    </row>
    <row r="103" spans="1:9" ht="21.6" thickBot="1" x14ac:dyDescent="0.35">
      <c r="A103" s="106"/>
      <c r="B103" s="106"/>
      <c r="C103" s="106"/>
      <c r="D103" s="106"/>
      <c r="E103" s="106"/>
      <c r="F103" s="106"/>
      <c r="G103" s="106"/>
      <c r="H103"/>
    </row>
    <row r="104" spans="1:9" ht="15.75" customHeight="1" x14ac:dyDescent="0.3">
      <c r="A104" s="34" t="s">
        <v>0</v>
      </c>
      <c r="B104" s="35" t="s">
        <v>1</v>
      </c>
      <c r="C104" s="93" t="s">
        <v>2</v>
      </c>
      <c r="D104" s="91" t="s">
        <v>160</v>
      </c>
      <c r="E104" s="109" t="s">
        <v>3</v>
      </c>
      <c r="F104" s="109" t="s">
        <v>4</v>
      </c>
      <c r="G104" s="95" t="s">
        <v>5</v>
      </c>
      <c r="H104"/>
    </row>
    <row r="105" spans="1:9" x14ac:dyDescent="0.3">
      <c r="A105" s="36" t="s">
        <v>11</v>
      </c>
      <c r="B105" s="37"/>
      <c r="C105" s="94"/>
      <c r="D105" s="92"/>
      <c r="E105" s="110"/>
      <c r="F105" s="110"/>
      <c r="G105" s="96"/>
      <c r="H105"/>
    </row>
    <row r="106" spans="1:9" ht="35.25" customHeight="1" x14ac:dyDescent="0.3">
      <c r="A106" s="38" t="s">
        <v>6</v>
      </c>
      <c r="B106" s="43" t="s">
        <v>41</v>
      </c>
      <c r="C106" s="107" t="s">
        <v>12</v>
      </c>
      <c r="D106" s="76">
        <v>50000000</v>
      </c>
      <c r="E106" s="76">
        <v>10000</v>
      </c>
      <c r="F106" s="79" t="s">
        <v>23</v>
      </c>
      <c r="G106" s="112" t="s">
        <v>24</v>
      </c>
      <c r="H106"/>
      <c r="I106"/>
    </row>
    <row r="107" spans="1:9" ht="53.25" customHeight="1" x14ac:dyDescent="0.3">
      <c r="A107" s="38" t="s">
        <v>7</v>
      </c>
      <c r="B107" s="39" t="s">
        <v>243</v>
      </c>
      <c r="C107" s="107"/>
      <c r="D107" s="76"/>
      <c r="E107" s="76"/>
      <c r="F107" s="79"/>
      <c r="G107" s="112"/>
      <c r="H107"/>
      <c r="I107"/>
    </row>
    <row r="108" spans="1:9" ht="64.5" customHeight="1" x14ac:dyDescent="0.3">
      <c r="A108" s="38" t="s">
        <v>8</v>
      </c>
      <c r="B108" s="43" t="s">
        <v>172</v>
      </c>
      <c r="C108" s="107"/>
      <c r="D108" s="76"/>
      <c r="E108" s="76"/>
      <c r="F108" s="79"/>
      <c r="G108" s="112"/>
      <c r="H108"/>
      <c r="I108"/>
    </row>
    <row r="109" spans="1:9" ht="64.5" customHeight="1" x14ac:dyDescent="0.3">
      <c r="A109" s="38" t="s">
        <v>14</v>
      </c>
      <c r="B109" s="43" t="s">
        <v>150</v>
      </c>
      <c r="C109" s="107"/>
      <c r="D109" s="76"/>
      <c r="E109" s="76"/>
      <c r="F109" s="79"/>
      <c r="G109" s="112"/>
      <c r="H109"/>
      <c r="I109"/>
    </row>
    <row r="110" spans="1:9" ht="39" customHeight="1" x14ac:dyDescent="0.3">
      <c r="A110" s="38" t="s">
        <v>15</v>
      </c>
      <c r="B110" s="43" t="s">
        <v>65</v>
      </c>
      <c r="C110" s="107"/>
      <c r="D110" s="76"/>
      <c r="E110" s="76"/>
      <c r="F110" s="79"/>
      <c r="G110" s="112"/>
      <c r="H110"/>
      <c r="I110"/>
    </row>
    <row r="111" spans="1:9" x14ac:dyDescent="0.3">
      <c r="A111" s="38" t="s">
        <v>16</v>
      </c>
      <c r="B111" s="43" t="s">
        <v>45</v>
      </c>
      <c r="C111" s="107"/>
      <c r="D111" s="76"/>
      <c r="E111" s="101">
        <v>1000</v>
      </c>
      <c r="F111" s="79"/>
      <c r="G111" s="112"/>
      <c r="H111"/>
      <c r="I111"/>
    </row>
    <row r="112" spans="1:9" x14ac:dyDescent="0.3">
      <c r="A112" s="38" t="s">
        <v>17</v>
      </c>
      <c r="B112" s="43" t="s">
        <v>46</v>
      </c>
      <c r="C112" s="107"/>
      <c r="D112" s="76"/>
      <c r="E112" s="101"/>
      <c r="F112" s="79"/>
      <c r="G112" s="112"/>
      <c r="H112"/>
      <c r="I112"/>
    </row>
    <row r="113" spans="1:9" ht="30" x14ac:dyDescent="0.3">
      <c r="A113" s="38" t="s">
        <v>18</v>
      </c>
      <c r="B113" s="43" t="s">
        <v>245</v>
      </c>
      <c r="C113" s="107"/>
      <c r="D113" s="76"/>
      <c r="E113" s="50" t="s">
        <v>247</v>
      </c>
      <c r="F113" s="79"/>
      <c r="G113" s="112"/>
      <c r="H113"/>
      <c r="I113"/>
    </row>
    <row r="114" spans="1:9" ht="29.25" customHeight="1" x14ac:dyDescent="0.3">
      <c r="A114" s="38" t="s">
        <v>19</v>
      </c>
      <c r="B114" s="43" t="s">
        <v>42</v>
      </c>
      <c r="C114" s="107"/>
      <c r="D114" s="76"/>
      <c r="E114" s="76">
        <v>20000</v>
      </c>
      <c r="F114" s="79"/>
      <c r="G114" s="112"/>
      <c r="H114"/>
      <c r="I114"/>
    </row>
    <row r="115" spans="1:9" ht="45" x14ac:dyDescent="0.3">
      <c r="A115" s="38" t="s">
        <v>20</v>
      </c>
      <c r="B115" s="43" t="s">
        <v>173</v>
      </c>
      <c r="C115" s="107"/>
      <c r="D115" s="76"/>
      <c r="E115" s="76"/>
      <c r="F115" s="79"/>
      <c r="G115" s="112"/>
      <c r="H115"/>
      <c r="I115"/>
    </row>
    <row r="116" spans="1:9" ht="30" x14ac:dyDescent="0.3">
      <c r="A116" s="38" t="s">
        <v>28</v>
      </c>
      <c r="B116" s="43" t="s">
        <v>242</v>
      </c>
      <c r="C116" s="107"/>
      <c r="D116" s="76"/>
      <c r="E116" s="76"/>
      <c r="F116" s="79"/>
      <c r="G116" s="112"/>
      <c r="H116"/>
      <c r="I116"/>
    </row>
    <row r="117" spans="1:9" ht="30" x14ac:dyDescent="0.3">
      <c r="A117" s="38" t="s">
        <v>29</v>
      </c>
      <c r="B117" s="43" t="s">
        <v>232</v>
      </c>
      <c r="C117" s="107"/>
      <c r="D117" s="19">
        <v>10000000</v>
      </c>
      <c r="E117" s="76"/>
      <c r="F117" s="79"/>
      <c r="G117" s="112"/>
      <c r="H117"/>
      <c r="I117"/>
    </row>
    <row r="118" spans="1:9" ht="30" x14ac:dyDescent="0.3">
      <c r="A118" s="102" t="s">
        <v>36</v>
      </c>
      <c r="B118" s="43" t="s">
        <v>44</v>
      </c>
      <c r="C118" s="107"/>
      <c r="D118" s="103">
        <v>10000000</v>
      </c>
      <c r="E118" s="76"/>
      <c r="F118" s="79"/>
      <c r="G118" s="112"/>
      <c r="H118"/>
      <c r="I118"/>
    </row>
    <row r="119" spans="1:9" ht="45" x14ac:dyDescent="0.3">
      <c r="A119" s="102"/>
      <c r="B119" s="43" t="s">
        <v>63</v>
      </c>
      <c r="C119" s="107"/>
      <c r="D119" s="103"/>
      <c r="E119" s="76"/>
      <c r="F119" s="79"/>
      <c r="G119" s="112"/>
      <c r="H119"/>
      <c r="I119"/>
    </row>
    <row r="120" spans="1:9" ht="63.75" customHeight="1" x14ac:dyDescent="0.3">
      <c r="A120" s="102"/>
      <c r="B120" s="43" t="s">
        <v>151</v>
      </c>
      <c r="C120" s="107"/>
      <c r="D120" s="103"/>
      <c r="E120" s="76"/>
      <c r="F120" s="79"/>
      <c r="G120" s="112"/>
      <c r="H120"/>
      <c r="I120"/>
    </row>
    <row r="121" spans="1:9" ht="45.6" x14ac:dyDescent="0.3">
      <c r="A121" s="38" t="s">
        <v>37</v>
      </c>
      <c r="B121" s="39" t="s">
        <v>174</v>
      </c>
      <c r="C121" s="107"/>
      <c r="D121" s="49">
        <v>20000000</v>
      </c>
      <c r="E121" s="76"/>
      <c r="F121" s="79"/>
      <c r="G121" s="112"/>
      <c r="H121"/>
      <c r="I121"/>
    </row>
    <row r="122" spans="1:9" ht="33" customHeight="1" x14ac:dyDescent="0.3">
      <c r="A122" s="38" t="s">
        <v>38</v>
      </c>
      <c r="B122" s="43" t="s">
        <v>175</v>
      </c>
      <c r="C122" s="107"/>
      <c r="D122" s="54">
        <v>2000000</v>
      </c>
      <c r="E122" s="76"/>
      <c r="F122" s="79"/>
      <c r="G122" s="112"/>
      <c r="H122"/>
      <c r="I122"/>
    </row>
    <row r="123" spans="1:9" ht="34.5" customHeight="1" x14ac:dyDescent="0.3">
      <c r="A123" s="38" t="s">
        <v>53</v>
      </c>
      <c r="B123" s="43" t="s">
        <v>64</v>
      </c>
      <c r="C123" s="107"/>
      <c r="D123" s="104">
        <v>10000000</v>
      </c>
      <c r="E123" s="76"/>
      <c r="F123" s="79"/>
      <c r="G123" s="112"/>
      <c r="H123"/>
      <c r="I123"/>
    </row>
    <row r="124" spans="1:9" ht="57" customHeight="1" thickBot="1" x14ac:dyDescent="0.35">
      <c r="A124" s="11" t="s">
        <v>56</v>
      </c>
      <c r="B124" s="55" t="s">
        <v>152</v>
      </c>
      <c r="C124" s="108"/>
      <c r="D124" s="105"/>
      <c r="E124" s="77"/>
      <c r="F124" s="111"/>
      <c r="G124" s="113"/>
      <c r="H124"/>
      <c r="I124"/>
    </row>
    <row r="125" spans="1:9" ht="31.5" customHeight="1" x14ac:dyDescent="0.3">
      <c r="A125" s="99" t="s">
        <v>231</v>
      </c>
      <c r="B125" s="99"/>
      <c r="C125" s="99"/>
      <c r="D125" s="99"/>
      <c r="E125" s="99"/>
      <c r="F125" s="99"/>
      <c r="G125" s="99"/>
      <c r="H125"/>
      <c r="I125"/>
    </row>
    <row r="126" spans="1:9" s="63" customFormat="1" ht="21" x14ac:dyDescent="0.4">
      <c r="A126" s="62" t="s">
        <v>248</v>
      </c>
    </row>
    <row r="127" spans="1:9" x14ac:dyDescent="0.3">
      <c r="H127"/>
      <c r="I127"/>
    </row>
    <row r="128" spans="1:9" x14ac:dyDescent="0.3">
      <c r="H128"/>
      <c r="I128"/>
    </row>
    <row r="129" spans="8:9" x14ac:dyDescent="0.3">
      <c r="H129"/>
      <c r="I129"/>
    </row>
    <row r="130" spans="8:9" x14ac:dyDescent="0.3">
      <c r="H130"/>
      <c r="I130"/>
    </row>
    <row r="131" spans="8:9" x14ac:dyDescent="0.3">
      <c r="H131"/>
      <c r="I131"/>
    </row>
    <row r="132" spans="8:9" x14ac:dyDescent="0.3">
      <c r="H132"/>
      <c r="I132"/>
    </row>
    <row r="133" spans="8:9" x14ac:dyDescent="0.3">
      <c r="H133"/>
      <c r="I133"/>
    </row>
    <row r="134" spans="8:9" x14ac:dyDescent="0.3">
      <c r="H134"/>
      <c r="I134"/>
    </row>
    <row r="135" spans="8:9" x14ac:dyDescent="0.3">
      <c r="H135"/>
      <c r="I135"/>
    </row>
    <row r="136" spans="8:9" x14ac:dyDescent="0.3">
      <c r="H136"/>
      <c r="I136"/>
    </row>
  </sheetData>
  <mergeCells count="105">
    <mergeCell ref="A2:G2"/>
    <mergeCell ref="A4:G4"/>
    <mergeCell ref="A6:G6"/>
    <mergeCell ref="C8:C9"/>
    <mergeCell ref="D8:D9"/>
    <mergeCell ref="E8:E9"/>
    <mergeCell ref="C69:C70"/>
    <mergeCell ref="F69:F70"/>
    <mergeCell ref="F8:F9"/>
    <mergeCell ref="G8:G9"/>
    <mergeCell ref="A9:B9"/>
    <mergeCell ref="F10:F19"/>
    <mergeCell ref="G10:G19"/>
    <mergeCell ref="A22:G22"/>
    <mergeCell ref="C16:C17"/>
    <mergeCell ref="D18:D19"/>
    <mergeCell ref="D10:D11"/>
    <mergeCell ref="A20:G20"/>
    <mergeCell ref="A21:G21"/>
    <mergeCell ref="A50:B50"/>
    <mergeCell ref="D38:D40"/>
    <mergeCell ref="A42:G42"/>
    <mergeCell ref="A43:G43"/>
    <mergeCell ref="A44:G44"/>
    <mergeCell ref="A45:G45"/>
    <mergeCell ref="A47:G47"/>
    <mergeCell ref="A24:B24"/>
    <mergeCell ref="D36:D37"/>
    <mergeCell ref="F51:F61"/>
    <mergeCell ref="C49:C50"/>
    <mergeCell ref="D49:D50"/>
    <mergeCell ref="E49:E50"/>
    <mergeCell ref="F49:F50"/>
    <mergeCell ref="G49:G50"/>
    <mergeCell ref="C51:C61"/>
    <mergeCell ref="G51:G60"/>
    <mergeCell ref="D25:D29"/>
    <mergeCell ref="E51:E58"/>
    <mergeCell ref="G76:G77"/>
    <mergeCell ref="A77:B77"/>
    <mergeCell ref="A72:G72"/>
    <mergeCell ref="A64:G64"/>
    <mergeCell ref="A65:G65"/>
    <mergeCell ref="C67:C68"/>
    <mergeCell ref="D67:D68"/>
    <mergeCell ref="E67:E68"/>
    <mergeCell ref="F67:F68"/>
    <mergeCell ref="G67:G68"/>
    <mergeCell ref="A68:B68"/>
    <mergeCell ref="A71:G71"/>
    <mergeCell ref="A125:G125"/>
    <mergeCell ref="C104:C105"/>
    <mergeCell ref="D104:D105"/>
    <mergeCell ref="E104:E105"/>
    <mergeCell ref="F104:F105"/>
    <mergeCell ref="G104:G105"/>
    <mergeCell ref="D106:D116"/>
    <mergeCell ref="A92:G92"/>
    <mergeCell ref="C94:C95"/>
    <mergeCell ref="D94:D95"/>
    <mergeCell ref="E94:E95"/>
    <mergeCell ref="F94:F95"/>
    <mergeCell ref="G94:G95"/>
    <mergeCell ref="A100:G100"/>
    <mergeCell ref="C106:C124"/>
    <mergeCell ref="F106:F124"/>
    <mergeCell ref="G106:G124"/>
    <mergeCell ref="A89:G89"/>
    <mergeCell ref="A90:G90"/>
    <mergeCell ref="E111:E112"/>
    <mergeCell ref="E114:E124"/>
    <mergeCell ref="A118:A120"/>
    <mergeCell ref="D118:D120"/>
    <mergeCell ref="D123:D124"/>
    <mergeCell ref="A95:B95"/>
    <mergeCell ref="E106:E110"/>
    <mergeCell ref="A102:G102"/>
    <mergeCell ref="A103:G103"/>
    <mergeCell ref="F96:F97"/>
    <mergeCell ref="A98:G98"/>
    <mergeCell ref="A99:G99"/>
    <mergeCell ref="A62:G62"/>
    <mergeCell ref="A63:G63"/>
    <mergeCell ref="E10:E19"/>
    <mergeCell ref="C31:C32"/>
    <mergeCell ref="D31:D32"/>
    <mergeCell ref="C13:C14"/>
    <mergeCell ref="J15:S15"/>
    <mergeCell ref="C87:C88"/>
    <mergeCell ref="F87:F88"/>
    <mergeCell ref="A81:G81"/>
    <mergeCell ref="A83:G83"/>
    <mergeCell ref="C85:C86"/>
    <mergeCell ref="D85:D86"/>
    <mergeCell ref="E85:E86"/>
    <mergeCell ref="F85:F86"/>
    <mergeCell ref="G85:G86"/>
    <mergeCell ref="A86:B86"/>
    <mergeCell ref="A79:G79"/>
    <mergeCell ref="A80:G80"/>
    <mergeCell ref="A74:G74"/>
    <mergeCell ref="C76:C77"/>
    <mergeCell ref="D76:D77"/>
    <mergeCell ref="E76:E77"/>
    <mergeCell ref="F76:F77"/>
  </mergeCells>
  <phoneticPr fontId="3" type="noConversion"/>
  <pageMargins left="0.70866141732283472" right="0.70866141732283472" top="0.78740157480314965" bottom="0.78740157480314965" header="0.31496062992125984" footer="0.31496062992125984"/>
  <pageSetup paperSize="9" scale="4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37355-12C3-4D5A-92AE-577416C16241}">
  <sheetPr>
    <tabColor rgb="FF00B050"/>
    <pageSetUpPr fitToPage="1"/>
  </sheetPr>
  <dimension ref="A2:I139"/>
  <sheetViews>
    <sheetView showGridLines="0" workbookViewId="0"/>
  </sheetViews>
  <sheetFormatPr defaultRowHeight="13.2" x14ac:dyDescent="0.25"/>
  <cols>
    <col min="1" max="1" width="24.5546875" customWidth="1"/>
    <col min="2" max="2" width="88.44140625" customWidth="1"/>
    <col min="3" max="3" width="38.33203125" customWidth="1"/>
  </cols>
  <sheetData>
    <row r="2" spans="1:3" ht="27" customHeight="1" x14ac:dyDescent="0.25">
      <c r="A2" s="183" t="s">
        <v>176</v>
      </c>
      <c r="B2" s="183"/>
      <c r="C2" s="183"/>
    </row>
    <row r="3" spans="1:3" ht="27" customHeight="1" x14ac:dyDescent="0.25">
      <c r="A3" s="178" t="s">
        <v>182</v>
      </c>
      <c r="B3" s="178"/>
      <c r="C3" s="178"/>
    </row>
    <row r="4" spans="1:3" ht="121.5" customHeight="1" x14ac:dyDescent="0.25">
      <c r="A4" s="176" t="s">
        <v>177</v>
      </c>
      <c r="B4" s="177"/>
      <c r="C4" s="177"/>
    </row>
    <row r="5" spans="1:3" ht="71.25" customHeight="1" x14ac:dyDescent="0.25">
      <c r="A5" s="176" t="s">
        <v>178</v>
      </c>
      <c r="B5" s="177"/>
      <c r="C5" s="177"/>
    </row>
    <row r="6" spans="1:3" ht="69" customHeight="1" x14ac:dyDescent="0.25">
      <c r="A6" s="176" t="s">
        <v>179</v>
      </c>
      <c r="B6" s="177"/>
      <c r="C6" s="177"/>
    </row>
    <row r="7" spans="1:3" ht="120" customHeight="1" x14ac:dyDescent="0.25">
      <c r="A7" s="176" t="s">
        <v>180</v>
      </c>
      <c r="B7" s="177"/>
      <c r="C7" s="177"/>
    </row>
    <row r="8" spans="1:3" ht="111.75" customHeight="1" x14ac:dyDescent="0.25">
      <c r="A8" s="176" t="s">
        <v>181</v>
      </c>
      <c r="B8" s="177"/>
      <c r="C8" s="177"/>
    </row>
    <row r="9" spans="1:3" ht="66.75" customHeight="1" x14ac:dyDescent="0.25">
      <c r="A9" s="176" t="s">
        <v>61</v>
      </c>
      <c r="B9" s="176"/>
      <c r="C9" s="176"/>
    </row>
    <row r="10" spans="1:3" ht="21" x14ac:dyDescent="0.25">
      <c r="A10" s="178" t="s">
        <v>183</v>
      </c>
      <c r="B10" s="178"/>
      <c r="C10" s="178"/>
    </row>
    <row r="11" spans="1:3" ht="129" customHeight="1" x14ac:dyDescent="0.25">
      <c r="A11" s="176" t="s">
        <v>184</v>
      </c>
      <c r="B11" s="177"/>
      <c r="C11" s="177"/>
    </row>
    <row r="12" spans="1:3" ht="83.25" customHeight="1" x14ac:dyDescent="0.25">
      <c r="A12" s="176" t="s">
        <v>185</v>
      </c>
      <c r="B12" s="177"/>
      <c r="C12" s="177"/>
    </row>
    <row r="13" spans="1:3" ht="123" customHeight="1" x14ac:dyDescent="0.25">
      <c r="A13" s="176" t="s">
        <v>186</v>
      </c>
      <c r="B13" s="177"/>
      <c r="C13" s="177"/>
    </row>
    <row r="14" spans="1:3" ht="94.5" customHeight="1" x14ac:dyDescent="0.25">
      <c r="A14" s="176" t="s">
        <v>187</v>
      </c>
      <c r="B14" s="177"/>
      <c r="C14" s="177"/>
    </row>
    <row r="15" spans="1:3" ht="87.75" customHeight="1" x14ac:dyDescent="0.25">
      <c r="A15" s="176" t="s">
        <v>188</v>
      </c>
      <c r="B15" s="177"/>
      <c r="C15" s="177"/>
    </row>
    <row r="16" spans="1:3" ht="94.5" customHeight="1" x14ac:dyDescent="0.25">
      <c r="A16" s="176" t="s">
        <v>189</v>
      </c>
      <c r="B16" s="177"/>
      <c r="C16" s="177"/>
    </row>
    <row r="17" spans="1:3" ht="70.5" customHeight="1" x14ac:dyDescent="0.25">
      <c r="A17" s="176" t="s">
        <v>190</v>
      </c>
      <c r="B17" s="177"/>
      <c r="C17" s="177"/>
    </row>
    <row r="18" spans="1:3" ht="65.25" customHeight="1" x14ac:dyDescent="0.25">
      <c r="A18" s="176" t="s">
        <v>191</v>
      </c>
      <c r="B18" s="177"/>
      <c r="C18" s="177"/>
    </row>
    <row r="19" spans="1:3" ht="55.5" customHeight="1" x14ac:dyDescent="0.25">
      <c r="A19" s="176" t="s">
        <v>192</v>
      </c>
      <c r="B19" s="177"/>
      <c r="C19" s="177"/>
    </row>
    <row r="20" spans="1:3" ht="57" customHeight="1" x14ac:dyDescent="0.25">
      <c r="A20" s="176" t="s">
        <v>193</v>
      </c>
      <c r="B20" s="177"/>
      <c r="C20" s="177"/>
    </row>
    <row r="21" spans="1:3" ht="71.25" customHeight="1" x14ac:dyDescent="0.25">
      <c r="A21" s="176" t="s">
        <v>194</v>
      </c>
      <c r="B21" s="177"/>
      <c r="C21" s="177"/>
    </row>
    <row r="22" spans="1:3" ht="71.25" customHeight="1" x14ac:dyDescent="0.25">
      <c r="A22" s="176" t="s">
        <v>252</v>
      </c>
      <c r="B22" s="176"/>
      <c r="C22" s="176"/>
    </row>
    <row r="23" spans="1:3" ht="21" x14ac:dyDescent="0.25">
      <c r="A23" s="178" t="s">
        <v>195</v>
      </c>
      <c r="B23" s="178"/>
      <c r="C23" s="178"/>
    </row>
    <row r="24" spans="1:3" ht="74.25" customHeight="1" x14ac:dyDescent="0.25">
      <c r="A24" s="176" t="s">
        <v>196</v>
      </c>
      <c r="B24" s="177"/>
      <c r="C24" s="177"/>
    </row>
    <row r="25" spans="1:3" ht="69.75" customHeight="1" x14ac:dyDescent="0.25">
      <c r="A25" s="176" t="s">
        <v>197</v>
      </c>
      <c r="B25" s="177"/>
      <c r="C25" s="177"/>
    </row>
    <row r="26" spans="1:3" ht="52.5" customHeight="1" x14ac:dyDescent="0.25">
      <c r="A26" s="176" t="s">
        <v>198</v>
      </c>
      <c r="B26" s="177"/>
      <c r="C26" s="177"/>
    </row>
    <row r="27" spans="1:3" ht="13.8" thickBot="1" x14ac:dyDescent="0.3">
      <c r="A27" s="10"/>
      <c r="B27" s="10"/>
      <c r="C27" s="10"/>
    </row>
    <row r="28" spans="1:3" ht="18" thickBot="1" x14ac:dyDescent="0.3">
      <c r="A28" s="179" t="s">
        <v>148</v>
      </c>
      <c r="B28" s="180"/>
      <c r="C28" s="181"/>
    </row>
    <row r="29" spans="1:3" ht="17.399999999999999" x14ac:dyDescent="0.25">
      <c r="A29" s="40"/>
      <c r="B29" s="40"/>
      <c r="C29" s="40"/>
    </row>
    <row r="30" spans="1:3" ht="18" thickBot="1" x14ac:dyDescent="0.3">
      <c r="A30" s="182" t="s">
        <v>104</v>
      </c>
      <c r="B30" s="182"/>
      <c r="C30" s="182"/>
    </row>
    <row r="31" spans="1:3" ht="15.6" x14ac:dyDescent="0.25">
      <c r="A31" s="21" t="s">
        <v>81</v>
      </c>
      <c r="B31" s="22" t="s">
        <v>82</v>
      </c>
      <c r="C31" s="24" t="s">
        <v>83</v>
      </c>
    </row>
    <row r="32" spans="1:3" ht="30" x14ac:dyDescent="0.25">
      <c r="A32" s="38" t="s">
        <v>84</v>
      </c>
      <c r="B32" s="43" t="s">
        <v>276</v>
      </c>
      <c r="C32" s="41">
        <f>10000*2</f>
        <v>20000</v>
      </c>
    </row>
    <row r="33" spans="1:3" ht="30" x14ac:dyDescent="0.25">
      <c r="A33" s="38" t="s">
        <v>85</v>
      </c>
      <c r="B33" s="43" t="s">
        <v>138</v>
      </c>
      <c r="C33" s="41">
        <f>100000*2</f>
        <v>200000</v>
      </c>
    </row>
    <row r="34" spans="1:3" ht="60" x14ac:dyDescent="0.25">
      <c r="A34" s="38" t="s">
        <v>86</v>
      </c>
      <c r="B34" s="43" t="s">
        <v>139</v>
      </c>
      <c r="C34" s="41">
        <f>100000*2</f>
        <v>200000</v>
      </c>
    </row>
    <row r="35" spans="1:3" ht="15" x14ac:dyDescent="0.25">
      <c r="A35" s="38" t="s">
        <v>87</v>
      </c>
      <c r="B35" s="42" t="s">
        <v>97</v>
      </c>
      <c r="C35" s="41">
        <f>100000*2</f>
        <v>200000</v>
      </c>
    </row>
    <row r="36" spans="1:3" ht="90" x14ac:dyDescent="0.25">
      <c r="A36" s="38" t="s">
        <v>75</v>
      </c>
      <c r="B36" s="43" t="s">
        <v>202</v>
      </c>
      <c r="C36" s="41">
        <f>300000*2</f>
        <v>600000</v>
      </c>
    </row>
    <row r="37" spans="1:3" ht="90" x14ac:dyDescent="0.25">
      <c r="A37" s="38" t="s">
        <v>76</v>
      </c>
      <c r="B37" s="43" t="s">
        <v>222</v>
      </c>
      <c r="C37" s="41">
        <f>500000*2</f>
        <v>1000000</v>
      </c>
    </row>
    <row r="38" spans="1:3" ht="60" x14ac:dyDescent="0.25">
      <c r="A38" s="38" t="s">
        <v>77</v>
      </c>
      <c r="B38" s="43" t="s">
        <v>203</v>
      </c>
      <c r="C38" s="41">
        <f>750000*2</f>
        <v>1500000</v>
      </c>
    </row>
    <row r="39" spans="1:3" ht="15" x14ac:dyDescent="0.25">
      <c r="A39" s="38" t="s">
        <v>88</v>
      </c>
      <c r="B39" s="42" t="s">
        <v>98</v>
      </c>
      <c r="C39" s="41">
        <f>1000000*2</f>
        <v>2000000</v>
      </c>
    </row>
    <row r="40" spans="1:3" ht="60" x14ac:dyDescent="0.25">
      <c r="A40" s="38" t="s">
        <v>78</v>
      </c>
      <c r="B40" s="43" t="s">
        <v>140</v>
      </c>
      <c r="C40" s="41">
        <f>1000000*2</f>
        <v>2000000</v>
      </c>
    </row>
    <row r="41" spans="1:3" ht="60" x14ac:dyDescent="0.25">
      <c r="A41" s="38" t="s">
        <v>89</v>
      </c>
      <c r="B41" s="43" t="s">
        <v>141</v>
      </c>
      <c r="C41" s="41">
        <f>1000000*2</f>
        <v>2000000</v>
      </c>
    </row>
    <row r="42" spans="1:3" ht="60" x14ac:dyDescent="0.25">
      <c r="A42" s="38" t="s">
        <v>79</v>
      </c>
      <c r="B42" s="43" t="s">
        <v>99</v>
      </c>
      <c r="C42" s="41">
        <f>1000000*2</f>
        <v>2000000</v>
      </c>
    </row>
    <row r="43" spans="1:3" ht="60" x14ac:dyDescent="0.25">
      <c r="A43" s="38" t="s">
        <v>90</v>
      </c>
      <c r="B43" s="43" t="s">
        <v>142</v>
      </c>
      <c r="C43" s="41">
        <f>50000*2</f>
        <v>100000</v>
      </c>
    </row>
    <row r="44" spans="1:3" ht="45" x14ac:dyDescent="0.25">
      <c r="A44" s="38" t="s">
        <v>91</v>
      </c>
      <c r="B44" s="43" t="s">
        <v>143</v>
      </c>
      <c r="C44" s="41">
        <f>150000*2</f>
        <v>300000</v>
      </c>
    </row>
    <row r="45" spans="1:3" ht="45" x14ac:dyDescent="0.25">
      <c r="A45" s="38" t="s">
        <v>92</v>
      </c>
      <c r="B45" s="43" t="s">
        <v>144</v>
      </c>
      <c r="C45" s="41">
        <f>300000*2</f>
        <v>600000</v>
      </c>
    </row>
    <row r="46" spans="1:3" ht="45" x14ac:dyDescent="0.25">
      <c r="A46" s="38" t="s">
        <v>93</v>
      </c>
      <c r="B46" s="43" t="s">
        <v>145</v>
      </c>
      <c r="C46" s="41">
        <f>500000*2</f>
        <v>1000000</v>
      </c>
    </row>
    <row r="47" spans="1:3" ht="34.5" customHeight="1" x14ac:dyDescent="0.25">
      <c r="A47" s="38" t="s">
        <v>94</v>
      </c>
      <c r="B47" s="155" t="s">
        <v>100</v>
      </c>
      <c r="C47" s="156"/>
    </row>
    <row r="48" spans="1:3" ht="63.75" customHeight="1" x14ac:dyDescent="0.25">
      <c r="A48" s="38" t="s">
        <v>80</v>
      </c>
      <c r="B48" s="155" t="s">
        <v>101</v>
      </c>
      <c r="C48" s="156"/>
    </row>
    <row r="49" spans="1:3" ht="33" customHeight="1" x14ac:dyDescent="0.25">
      <c r="A49" s="38" t="s">
        <v>95</v>
      </c>
      <c r="B49" s="155" t="s">
        <v>102</v>
      </c>
      <c r="C49" s="156"/>
    </row>
    <row r="50" spans="1:3" ht="15.6" thickBot="1" x14ac:dyDescent="0.3">
      <c r="A50" s="11" t="s">
        <v>96</v>
      </c>
      <c r="B50" s="158" t="s">
        <v>103</v>
      </c>
      <c r="C50" s="159"/>
    </row>
    <row r="51" spans="1:3" ht="15.6" thickBot="1" x14ac:dyDescent="0.3">
      <c r="A51" s="44"/>
      <c r="B51" s="10"/>
      <c r="C51" s="10"/>
    </row>
    <row r="52" spans="1:3" ht="55.5" customHeight="1" thickBot="1" x14ac:dyDescent="0.3">
      <c r="A52" s="173" t="s">
        <v>105</v>
      </c>
      <c r="B52" s="174"/>
      <c r="C52" s="175"/>
    </row>
    <row r="53" spans="1:3" ht="15.6" x14ac:dyDescent="0.25">
      <c r="A53" s="21" t="s">
        <v>81</v>
      </c>
      <c r="B53" s="22" t="s">
        <v>82</v>
      </c>
      <c r="C53" s="24" t="s">
        <v>83</v>
      </c>
    </row>
    <row r="54" spans="1:3" ht="60" x14ac:dyDescent="0.25">
      <c r="A54" s="38" t="s">
        <v>106</v>
      </c>
      <c r="B54" s="43" t="s">
        <v>123</v>
      </c>
      <c r="C54" s="41">
        <f>50000*4</f>
        <v>200000</v>
      </c>
    </row>
    <row r="55" spans="1:3" ht="30" x14ac:dyDescent="0.25">
      <c r="A55" s="38" t="s">
        <v>107</v>
      </c>
      <c r="B55" s="43" t="s">
        <v>111</v>
      </c>
      <c r="C55" s="41">
        <f>200000*2</f>
        <v>400000</v>
      </c>
    </row>
    <row r="56" spans="1:3" ht="45" x14ac:dyDescent="0.25">
      <c r="A56" s="38" t="s">
        <v>108</v>
      </c>
      <c r="B56" s="43" t="s">
        <v>112</v>
      </c>
      <c r="C56" s="41">
        <f>750000*2</f>
        <v>1500000</v>
      </c>
    </row>
    <row r="57" spans="1:3" ht="45" x14ac:dyDescent="0.25">
      <c r="A57" s="38" t="s">
        <v>109</v>
      </c>
      <c r="B57" s="43" t="s">
        <v>224</v>
      </c>
      <c r="C57" s="41">
        <f>2000000*2</f>
        <v>4000000</v>
      </c>
    </row>
    <row r="58" spans="1:3" ht="15.6" thickBot="1" x14ac:dyDescent="0.3">
      <c r="A58" s="11" t="s">
        <v>110</v>
      </c>
      <c r="B58" s="158" t="s">
        <v>103</v>
      </c>
      <c r="C58" s="159"/>
    </row>
    <row r="59" spans="1:3" ht="15.6" thickBot="1" x14ac:dyDescent="0.3">
      <c r="A59" s="45"/>
      <c r="B59" s="46"/>
      <c r="C59" s="47"/>
    </row>
    <row r="60" spans="1:3" ht="17.399999999999999" x14ac:dyDescent="0.25">
      <c r="A60" s="168" t="s">
        <v>113</v>
      </c>
      <c r="B60" s="169"/>
      <c r="C60" s="170"/>
    </row>
    <row r="61" spans="1:3" ht="15.6" x14ac:dyDescent="0.25">
      <c r="A61" s="48" t="s">
        <v>81</v>
      </c>
      <c r="B61" s="23" t="s">
        <v>82</v>
      </c>
      <c r="C61" s="25" t="s">
        <v>83</v>
      </c>
    </row>
    <row r="62" spans="1:3" ht="15" x14ac:dyDescent="0.25">
      <c r="A62" s="38" t="s">
        <v>114</v>
      </c>
      <c r="B62" s="43" t="s">
        <v>119</v>
      </c>
      <c r="C62" s="41">
        <f>100000*2</f>
        <v>200000</v>
      </c>
    </row>
    <row r="63" spans="1:3" ht="30" x14ac:dyDescent="0.25">
      <c r="A63" s="38" t="s">
        <v>115</v>
      </c>
      <c r="B63" s="43" t="s">
        <v>120</v>
      </c>
      <c r="C63" s="41">
        <f>200000*2</f>
        <v>400000</v>
      </c>
    </row>
    <row r="64" spans="1:3" ht="75" x14ac:dyDescent="0.25">
      <c r="A64" s="38" t="s">
        <v>116</v>
      </c>
      <c r="B64" s="43" t="s">
        <v>121</v>
      </c>
      <c r="C64" s="41">
        <f>750000*2</f>
        <v>1500000</v>
      </c>
    </row>
    <row r="65" spans="1:4" ht="90" x14ac:dyDescent="0.25">
      <c r="A65" s="38" t="s">
        <v>117</v>
      </c>
      <c r="B65" s="43" t="s">
        <v>122</v>
      </c>
      <c r="C65" s="41">
        <f>2000000*2</f>
        <v>4000000</v>
      </c>
    </row>
    <row r="66" spans="1:4" ht="15.6" thickBot="1" x14ac:dyDescent="0.3">
      <c r="A66" s="11" t="s">
        <v>118</v>
      </c>
      <c r="B66" s="171" t="s">
        <v>103</v>
      </c>
      <c r="C66" s="172"/>
    </row>
    <row r="67" spans="1:4" ht="15" x14ac:dyDescent="0.25">
      <c r="A67" s="44"/>
      <c r="B67" s="71"/>
      <c r="C67" s="71"/>
    </row>
    <row r="68" spans="1:4" s="64" customFormat="1" ht="15.6" x14ac:dyDescent="0.25">
      <c r="A68" s="160" t="s">
        <v>223</v>
      </c>
      <c r="B68" s="164"/>
      <c r="C68" s="164"/>
      <c r="D68"/>
    </row>
    <row r="69" spans="1:4" s="64" customFormat="1" ht="293.39999999999998" customHeight="1" x14ac:dyDescent="0.25">
      <c r="A69" s="160" t="s">
        <v>268</v>
      </c>
      <c r="B69" s="160"/>
      <c r="C69" s="160"/>
      <c r="D69"/>
    </row>
    <row r="70" spans="1:4" s="64" customFormat="1" ht="297" customHeight="1" x14ac:dyDescent="0.25">
      <c r="A70" s="160" t="s">
        <v>269</v>
      </c>
      <c r="B70" s="160"/>
      <c r="C70" s="160"/>
      <c r="D70"/>
    </row>
    <row r="71" spans="1:4" s="64" customFormat="1" ht="368.25" customHeight="1" x14ac:dyDescent="0.25">
      <c r="A71" s="160" t="s">
        <v>270</v>
      </c>
      <c r="B71" s="160"/>
      <c r="C71" s="160"/>
      <c r="D71"/>
    </row>
    <row r="72" spans="1:4" ht="409.5" customHeight="1" x14ac:dyDescent="0.25">
      <c r="A72" s="160" t="s">
        <v>277</v>
      </c>
      <c r="B72" s="160"/>
      <c r="C72" s="160"/>
    </row>
    <row r="73" spans="1:4" ht="15" x14ac:dyDescent="0.25">
      <c r="A73" s="149" t="s">
        <v>199</v>
      </c>
      <c r="B73" s="163"/>
      <c r="C73" s="163"/>
    </row>
    <row r="74" spans="1:4" ht="167.25" customHeight="1" x14ac:dyDescent="0.25">
      <c r="A74" s="166" t="s">
        <v>204</v>
      </c>
      <c r="B74" s="166"/>
      <c r="C74" s="166"/>
    </row>
    <row r="75" spans="1:4" ht="54.75" customHeight="1" x14ac:dyDescent="0.25">
      <c r="A75" s="149" t="s">
        <v>200</v>
      </c>
      <c r="B75" s="149"/>
      <c r="C75" s="149"/>
    </row>
    <row r="76" spans="1:4" ht="42" customHeight="1" x14ac:dyDescent="0.25">
      <c r="A76" s="149" t="s">
        <v>201</v>
      </c>
      <c r="B76" s="149"/>
      <c r="C76" s="149"/>
    </row>
    <row r="77" spans="1:4" ht="15.6" x14ac:dyDescent="0.3">
      <c r="A77" s="167" t="s">
        <v>125</v>
      </c>
      <c r="B77" s="167"/>
      <c r="C77" s="167"/>
    </row>
    <row r="78" spans="1:4" ht="42.75" customHeight="1" x14ac:dyDescent="0.25">
      <c r="A78" s="166" t="s">
        <v>126</v>
      </c>
      <c r="B78" s="166"/>
      <c r="C78" s="166"/>
    </row>
    <row r="79" spans="1:4" ht="15.6" x14ac:dyDescent="0.25">
      <c r="A79" s="164" t="s">
        <v>124</v>
      </c>
      <c r="B79" s="164"/>
      <c r="C79" s="164"/>
    </row>
    <row r="80" spans="1:4" ht="33" customHeight="1" x14ac:dyDescent="0.25">
      <c r="A80" s="149" t="s">
        <v>127</v>
      </c>
      <c r="B80" s="149"/>
      <c r="C80" s="149"/>
    </row>
    <row r="81" spans="1:4" ht="15.6" x14ac:dyDescent="0.25">
      <c r="A81" s="165" t="s">
        <v>205</v>
      </c>
      <c r="B81" s="165"/>
      <c r="C81" s="165"/>
    </row>
    <row r="82" spans="1:4" ht="36.75" customHeight="1" x14ac:dyDescent="0.25">
      <c r="A82" s="149" t="s">
        <v>128</v>
      </c>
      <c r="B82" s="149"/>
      <c r="C82" s="149"/>
    </row>
    <row r="83" spans="1:4" ht="15.6" x14ac:dyDescent="0.25">
      <c r="A83" s="164" t="s">
        <v>206</v>
      </c>
      <c r="B83" s="164"/>
      <c r="C83" s="164"/>
    </row>
    <row r="84" spans="1:4" ht="86.25" customHeight="1" x14ac:dyDescent="0.25">
      <c r="A84" s="149" t="s">
        <v>129</v>
      </c>
      <c r="B84" s="149"/>
      <c r="C84" s="149"/>
    </row>
    <row r="85" spans="1:4" ht="15.6" x14ac:dyDescent="0.25">
      <c r="A85" s="164" t="s">
        <v>207</v>
      </c>
      <c r="B85" s="164"/>
      <c r="C85" s="164"/>
    </row>
    <row r="86" spans="1:4" ht="66.75" customHeight="1" x14ac:dyDescent="0.25">
      <c r="A86" s="166" t="s">
        <v>130</v>
      </c>
      <c r="B86" s="166"/>
      <c r="C86" s="166"/>
    </row>
    <row r="87" spans="1:4" ht="56.25" customHeight="1" x14ac:dyDescent="0.25">
      <c r="A87" s="149" t="s">
        <v>131</v>
      </c>
      <c r="B87" s="149"/>
      <c r="C87" s="149"/>
    </row>
    <row r="88" spans="1:4" ht="20.25" customHeight="1" x14ac:dyDescent="0.25">
      <c r="A88" s="163" t="s">
        <v>132</v>
      </c>
      <c r="B88" s="163"/>
      <c r="C88" s="163"/>
    </row>
    <row r="89" spans="1:4" ht="42" customHeight="1" x14ac:dyDescent="0.25">
      <c r="A89" s="149" t="s">
        <v>133</v>
      </c>
      <c r="B89" s="149"/>
      <c r="C89" s="149"/>
    </row>
    <row r="90" spans="1:4" ht="15.6" x14ac:dyDescent="0.25">
      <c r="A90" s="164" t="s">
        <v>135</v>
      </c>
      <c r="B90" s="164"/>
      <c r="C90" s="164"/>
    </row>
    <row r="91" spans="1:4" ht="59.25" customHeight="1" x14ac:dyDescent="0.25">
      <c r="A91" s="149" t="s">
        <v>136</v>
      </c>
      <c r="B91" s="149"/>
      <c r="C91" s="149"/>
    </row>
    <row r="92" spans="1:4" ht="15" x14ac:dyDescent="0.25">
      <c r="A92" s="163" t="s">
        <v>134</v>
      </c>
      <c r="B92" s="163"/>
      <c r="C92" s="163"/>
    </row>
    <row r="93" spans="1:4" ht="48.75" customHeight="1" x14ac:dyDescent="0.25">
      <c r="A93" s="149" t="s">
        <v>137</v>
      </c>
      <c r="B93" s="149"/>
      <c r="C93" s="149"/>
    </row>
    <row r="94" spans="1:4" ht="53.25" customHeight="1" x14ac:dyDescent="0.25">
      <c r="A94" s="149" t="s">
        <v>147</v>
      </c>
      <c r="B94" s="149"/>
      <c r="C94" s="149"/>
    </row>
    <row r="95" spans="1:4" ht="54.75" customHeight="1" x14ac:dyDescent="0.25">
      <c r="A95" s="149" t="s">
        <v>66</v>
      </c>
      <c r="B95" s="149"/>
      <c r="C95" s="149"/>
    </row>
    <row r="96" spans="1:4" s="64" customFormat="1" ht="54.75" customHeight="1" x14ac:dyDescent="0.25">
      <c r="A96" s="149" t="s">
        <v>221</v>
      </c>
      <c r="B96" s="149"/>
      <c r="C96" s="149"/>
      <c r="D96"/>
    </row>
    <row r="97" spans="1:4" s="64" customFormat="1" ht="79.5" customHeight="1" x14ac:dyDescent="0.25">
      <c r="A97" s="149" t="s">
        <v>253</v>
      </c>
      <c r="B97" s="149"/>
      <c r="C97" s="149"/>
      <c r="D97"/>
    </row>
    <row r="98" spans="1:4" ht="20.399999999999999" x14ac:dyDescent="0.25">
      <c r="A98" s="85" t="s">
        <v>208</v>
      </c>
      <c r="B98" s="162"/>
      <c r="C98" s="162"/>
    </row>
    <row r="99" spans="1:4" ht="53.25" customHeight="1" x14ac:dyDescent="0.25">
      <c r="A99" s="149" t="s">
        <v>209</v>
      </c>
      <c r="B99" s="149"/>
      <c r="C99" s="149"/>
    </row>
    <row r="100" spans="1:4" ht="21.75" customHeight="1" x14ac:dyDescent="0.25">
      <c r="A100" s="85" t="s">
        <v>210</v>
      </c>
      <c r="B100" s="162"/>
      <c r="C100" s="162"/>
    </row>
    <row r="101" spans="1:4" ht="60.75" customHeight="1" x14ac:dyDescent="0.25">
      <c r="A101" s="161" t="s">
        <v>246</v>
      </c>
      <c r="B101" s="161"/>
      <c r="C101" s="161"/>
    </row>
    <row r="102" spans="1:4" ht="90" customHeight="1" x14ac:dyDescent="0.25">
      <c r="A102" s="149" t="s">
        <v>244</v>
      </c>
      <c r="B102" s="149"/>
      <c r="C102" s="149"/>
    </row>
    <row r="103" spans="1:4" ht="46.5" customHeight="1" x14ac:dyDescent="0.25">
      <c r="A103" s="149" t="s">
        <v>149</v>
      </c>
      <c r="B103" s="149"/>
      <c r="C103" s="149"/>
    </row>
    <row r="104" spans="1:4" ht="60.75" customHeight="1" x14ac:dyDescent="0.25">
      <c r="A104" s="149" t="s">
        <v>211</v>
      </c>
      <c r="B104" s="149"/>
      <c r="C104" s="149"/>
    </row>
    <row r="105" spans="1:4" ht="24.75" customHeight="1" x14ac:dyDescent="0.25">
      <c r="A105" s="149" t="s">
        <v>212</v>
      </c>
      <c r="B105" s="149"/>
      <c r="C105" s="149"/>
    </row>
    <row r="106" spans="1:4" ht="83.25" customHeight="1" x14ac:dyDescent="0.25">
      <c r="A106" s="149" t="s">
        <v>271</v>
      </c>
      <c r="B106" s="149"/>
      <c r="C106" s="149"/>
    </row>
    <row r="107" spans="1:4" ht="53.25" customHeight="1" x14ac:dyDescent="0.25">
      <c r="A107" s="149" t="s">
        <v>213</v>
      </c>
      <c r="B107" s="149"/>
      <c r="C107" s="149"/>
    </row>
    <row r="108" spans="1:4" ht="82.5" customHeight="1" x14ac:dyDescent="0.25">
      <c r="A108" s="149" t="s">
        <v>214</v>
      </c>
      <c r="B108" s="149"/>
      <c r="C108" s="149"/>
    </row>
    <row r="109" spans="1:4" ht="81" customHeight="1" x14ac:dyDescent="0.25">
      <c r="A109" s="149" t="s">
        <v>272</v>
      </c>
      <c r="B109" s="149"/>
      <c r="C109" s="149"/>
    </row>
    <row r="110" spans="1:4" ht="125.25" customHeight="1" x14ac:dyDescent="0.25">
      <c r="A110" s="149" t="s">
        <v>215</v>
      </c>
      <c r="B110" s="149"/>
      <c r="C110" s="149"/>
    </row>
    <row r="111" spans="1:4" ht="140.25" customHeight="1" x14ac:dyDescent="0.25">
      <c r="A111" s="149" t="s">
        <v>216</v>
      </c>
      <c r="B111" s="149"/>
      <c r="C111" s="149"/>
    </row>
    <row r="112" spans="1:4" ht="144.75" customHeight="1" x14ac:dyDescent="0.25">
      <c r="A112" s="160" t="s">
        <v>217</v>
      </c>
      <c r="B112" s="160"/>
      <c r="C112" s="160"/>
    </row>
    <row r="113" spans="1:9" ht="85.5" customHeight="1" x14ac:dyDescent="0.25">
      <c r="A113" s="149" t="s">
        <v>218</v>
      </c>
      <c r="B113" s="149"/>
      <c r="C113" s="149"/>
    </row>
    <row r="114" spans="1:9" s="1" customFormat="1" ht="21" x14ac:dyDescent="0.3">
      <c r="A114" s="150" t="s">
        <v>67</v>
      </c>
      <c r="B114" s="150"/>
      <c r="C114" s="150"/>
      <c r="D114"/>
      <c r="E114"/>
      <c r="F114"/>
      <c r="G114"/>
      <c r="H114"/>
      <c r="I114"/>
    </row>
    <row r="115" spans="1:9" s="1" customFormat="1" ht="66.75" customHeight="1" thickBot="1" x14ac:dyDescent="0.35">
      <c r="A115" s="149" t="s">
        <v>68</v>
      </c>
      <c r="B115" s="149"/>
      <c r="C115" s="149"/>
      <c r="D115"/>
      <c r="E115"/>
      <c r="F115"/>
      <c r="G115"/>
      <c r="H115"/>
      <c r="I115"/>
    </row>
    <row r="116" spans="1:9" s="1" customFormat="1" ht="66" customHeight="1" x14ac:dyDescent="0.3">
      <c r="A116" s="151" t="s">
        <v>273</v>
      </c>
      <c r="B116" s="152"/>
      <c r="C116" s="153"/>
      <c r="D116"/>
      <c r="E116"/>
      <c r="F116"/>
      <c r="G116"/>
      <c r="H116"/>
      <c r="I116"/>
    </row>
    <row r="117" spans="1:9" s="1" customFormat="1" ht="67.5" customHeight="1" x14ac:dyDescent="0.3">
      <c r="A117" s="154" t="s">
        <v>69</v>
      </c>
      <c r="B117" s="155"/>
      <c r="C117" s="156"/>
      <c r="D117"/>
      <c r="E117"/>
      <c r="F117"/>
      <c r="G117"/>
      <c r="H117"/>
      <c r="I117"/>
    </row>
    <row r="118" spans="1:9" s="1" customFormat="1" ht="64.5" customHeight="1" thickBot="1" x14ac:dyDescent="0.35">
      <c r="A118" s="157" t="s">
        <v>274</v>
      </c>
      <c r="B118" s="158"/>
      <c r="C118" s="159"/>
      <c r="D118"/>
      <c r="E118"/>
      <c r="F118"/>
      <c r="G118"/>
      <c r="H118"/>
      <c r="I118"/>
    </row>
    <row r="119" spans="1:9" ht="15" x14ac:dyDescent="0.25">
      <c r="A119" s="149"/>
      <c r="B119" s="149"/>
      <c r="C119" s="149"/>
    </row>
    <row r="120" spans="1:9" ht="15" x14ac:dyDescent="0.25">
      <c r="A120" s="149"/>
      <c r="B120" s="149"/>
      <c r="C120" s="149"/>
    </row>
    <row r="121" spans="1:9" ht="15" x14ac:dyDescent="0.25">
      <c r="A121" s="149"/>
      <c r="B121" s="149"/>
      <c r="C121" s="149"/>
    </row>
    <row r="122" spans="1:9" ht="15" x14ac:dyDescent="0.25">
      <c r="A122" s="149"/>
      <c r="B122" s="149"/>
      <c r="C122" s="149"/>
    </row>
    <row r="123" spans="1:9" ht="15" x14ac:dyDescent="0.25">
      <c r="A123" s="149"/>
      <c r="B123" s="149"/>
      <c r="C123" s="149"/>
    </row>
    <row r="124" spans="1:9" ht="15" x14ac:dyDescent="0.25">
      <c r="A124" s="149"/>
      <c r="B124" s="149"/>
      <c r="C124" s="149"/>
    </row>
    <row r="125" spans="1:9" ht="15" x14ac:dyDescent="0.25">
      <c r="A125" s="149"/>
      <c r="B125" s="149"/>
      <c r="C125" s="149"/>
    </row>
    <row r="126" spans="1:9" ht="15" x14ac:dyDescent="0.25">
      <c r="A126" s="149"/>
      <c r="B126" s="149"/>
      <c r="C126" s="149"/>
    </row>
    <row r="127" spans="1:9" ht="15" x14ac:dyDescent="0.25">
      <c r="A127" s="149"/>
      <c r="B127" s="149"/>
      <c r="C127" s="149"/>
    </row>
    <row r="128" spans="1:9" ht="15" x14ac:dyDescent="0.25">
      <c r="A128" s="149"/>
      <c r="B128" s="149"/>
      <c r="C128" s="149"/>
    </row>
    <row r="129" spans="1:3" ht="15" x14ac:dyDescent="0.25">
      <c r="A129" s="149"/>
      <c r="B129" s="149"/>
      <c r="C129" s="149"/>
    </row>
    <row r="130" spans="1:3" ht="15" x14ac:dyDescent="0.25">
      <c r="A130" s="149"/>
      <c r="B130" s="149"/>
      <c r="C130" s="149"/>
    </row>
    <row r="131" spans="1:3" ht="15" x14ac:dyDescent="0.25">
      <c r="A131" s="149"/>
      <c r="B131" s="149"/>
      <c r="C131" s="149"/>
    </row>
    <row r="132" spans="1:3" ht="15" x14ac:dyDescent="0.25">
      <c r="A132" s="149"/>
      <c r="B132" s="149"/>
      <c r="C132" s="149"/>
    </row>
    <row r="133" spans="1:3" ht="15" x14ac:dyDescent="0.25">
      <c r="A133" s="149"/>
      <c r="B133" s="149"/>
      <c r="C133" s="149"/>
    </row>
    <row r="134" spans="1:3" ht="15" x14ac:dyDescent="0.25">
      <c r="A134" s="149"/>
      <c r="B134" s="149"/>
      <c r="C134" s="149"/>
    </row>
    <row r="135" spans="1:3" ht="15" x14ac:dyDescent="0.25">
      <c r="A135" s="149"/>
      <c r="B135" s="149"/>
      <c r="C135" s="149"/>
    </row>
    <row r="136" spans="1:3" ht="15" x14ac:dyDescent="0.25">
      <c r="A136" s="149"/>
      <c r="B136" s="149"/>
      <c r="C136" s="149"/>
    </row>
    <row r="137" spans="1:3" ht="15" x14ac:dyDescent="0.25">
      <c r="A137" s="149"/>
      <c r="B137" s="149"/>
      <c r="C137" s="149"/>
    </row>
    <row r="138" spans="1:3" ht="15" x14ac:dyDescent="0.25">
      <c r="A138" s="149"/>
      <c r="B138" s="149"/>
      <c r="C138" s="149"/>
    </row>
    <row r="139" spans="1:3" ht="15" x14ac:dyDescent="0.25">
      <c r="A139" s="149"/>
      <c r="B139" s="149"/>
      <c r="C139" s="149"/>
    </row>
  </sheetData>
  <mergeCells count="107">
    <mergeCell ref="A2:C2"/>
    <mergeCell ref="A3:C3"/>
    <mergeCell ref="A4:C4"/>
    <mergeCell ref="A5:C5"/>
    <mergeCell ref="A6:C6"/>
    <mergeCell ref="A7:C7"/>
    <mergeCell ref="A11:C11"/>
    <mergeCell ref="A12:C12"/>
    <mergeCell ref="A13:C13"/>
    <mergeCell ref="A14:C14"/>
    <mergeCell ref="A15:C15"/>
    <mergeCell ref="A16:C16"/>
    <mergeCell ref="A8:C8"/>
    <mergeCell ref="A9:C9"/>
    <mergeCell ref="A10:C10"/>
    <mergeCell ref="A22:C22"/>
    <mergeCell ref="A28:C28"/>
    <mergeCell ref="A30:C30"/>
    <mergeCell ref="A17:C17"/>
    <mergeCell ref="A18:C18"/>
    <mergeCell ref="A19:C19"/>
    <mergeCell ref="A20:C20"/>
    <mergeCell ref="A21:C21"/>
    <mergeCell ref="A23:C23"/>
    <mergeCell ref="B47:C47"/>
    <mergeCell ref="B48:C48"/>
    <mergeCell ref="B49:C49"/>
    <mergeCell ref="B50:C50"/>
    <mergeCell ref="A52:C52"/>
    <mergeCell ref="B58:C58"/>
    <mergeCell ref="A24:C24"/>
    <mergeCell ref="A25:C25"/>
    <mergeCell ref="A26:C26"/>
    <mergeCell ref="A75:C75"/>
    <mergeCell ref="A76:C76"/>
    <mergeCell ref="A77:C77"/>
    <mergeCell ref="A78:C78"/>
    <mergeCell ref="A79:C79"/>
    <mergeCell ref="A80:C80"/>
    <mergeCell ref="A60:C60"/>
    <mergeCell ref="B66:C66"/>
    <mergeCell ref="A73:C73"/>
    <mergeCell ref="A74:C74"/>
    <mergeCell ref="A68:C68"/>
    <mergeCell ref="A69:C69"/>
    <mergeCell ref="A70:C70"/>
    <mergeCell ref="A71:C71"/>
    <mergeCell ref="A72:C72"/>
    <mergeCell ref="A87:C87"/>
    <mergeCell ref="A88:C88"/>
    <mergeCell ref="A89:C89"/>
    <mergeCell ref="A90:C90"/>
    <mergeCell ref="A91:C91"/>
    <mergeCell ref="A92:C92"/>
    <mergeCell ref="A81:C81"/>
    <mergeCell ref="A82:C82"/>
    <mergeCell ref="A83:C83"/>
    <mergeCell ref="A84:C84"/>
    <mergeCell ref="A85:C85"/>
    <mergeCell ref="A86:C86"/>
    <mergeCell ref="A101:C101"/>
    <mergeCell ref="A102:C102"/>
    <mergeCell ref="A103:C103"/>
    <mergeCell ref="A104:C104"/>
    <mergeCell ref="A105:C105"/>
    <mergeCell ref="A106:C106"/>
    <mergeCell ref="A93:C93"/>
    <mergeCell ref="A94:C94"/>
    <mergeCell ref="A95:C95"/>
    <mergeCell ref="A98:C98"/>
    <mergeCell ref="A99:C99"/>
    <mergeCell ref="A100:C100"/>
    <mergeCell ref="A96:C96"/>
    <mergeCell ref="A97:C97"/>
    <mergeCell ref="A113:C113"/>
    <mergeCell ref="A114:C114"/>
    <mergeCell ref="A115:C115"/>
    <mergeCell ref="A116:C116"/>
    <mergeCell ref="A117:C117"/>
    <mergeCell ref="A118:C118"/>
    <mergeCell ref="A107:C107"/>
    <mergeCell ref="A108:C108"/>
    <mergeCell ref="A109:C109"/>
    <mergeCell ref="A110:C110"/>
    <mergeCell ref="A111:C111"/>
    <mergeCell ref="A112:C112"/>
    <mergeCell ref="A125:C125"/>
    <mergeCell ref="A126:C126"/>
    <mergeCell ref="A127:C127"/>
    <mergeCell ref="A128:C128"/>
    <mergeCell ref="A129:C129"/>
    <mergeCell ref="A130:C130"/>
    <mergeCell ref="A119:C119"/>
    <mergeCell ref="A120:C120"/>
    <mergeCell ref="A121:C121"/>
    <mergeCell ref="A122:C122"/>
    <mergeCell ref="A123:C123"/>
    <mergeCell ref="A124:C124"/>
    <mergeCell ref="A137:C137"/>
    <mergeCell ref="A138:C138"/>
    <mergeCell ref="A139:C139"/>
    <mergeCell ref="A131:C131"/>
    <mergeCell ref="A132:C132"/>
    <mergeCell ref="A133:C133"/>
    <mergeCell ref="A134:C134"/>
    <mergeCell ref="A135:C135"/>
    <mergeCell ref="A136:C136"/>
  </mergeCells>
  <pageMargins left="0.7" right="0.7" top="0.78740157499999996" bottom="0.78740157499999996" header="0.3" footer="0.3"/>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Přehled pojistného krytí</vt:lpstr>
      <vt:lpstr>Smluvní ujednání</vt:lpstr>
      <vt:lpstr>'Přehled pojistného krytí'!Oblast_tisku</vt:lpstr>
      <vt:lpstr>'Smluvní ujednání'!Oblast_tisku</vt:lpstr>
    </vt:vector>
  </TitlesOfParts>
  <Company>OKGROUP,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Milan Nemec</cp:lastModifiedBy>
  <cp:lastPrinted>2024-08-13T10:08:23Z</cp:lastPrinted>
  <dcterms:created xsi:type="dcterms:W3CDTF">2002-04-12T14:06:15Z</dcterms:created>
  <dcterms:modified xsi:type="dcterms:W3CDTF">2024-08-25T19:21:28Z</dcterms:modified>
</cp:coreProperties>
</file>