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4\DNS_2024\1_IT 20223-2027 (22.3.2027)\Kategorie 5-Počítačové sítě, servery a síťové prvky\5012024 Dodávka síťových prvků pro PhD Infra\"/>
    </mc:Choice>
  </mc:AlternateContent>
  <bookViews>
    <workbookView xWindow="0" yWindow="0" windowWidth="28800" windowHeight="13200" activeTab="1"/>
  </bookViews>
  <sheets>
    <sheet name="Informace k zakázce" sheetId="4" r:id="rId1"/>
    <sheet name="Tech.spec." sheetId="3" r:id="rId2"/>
  </sheets>
  <definedNames>
    <definedName name="_xlnm._FilterDatabase" localSheetId="1" hidden="1">Tech.spec.!$G$6:$G$44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3" l="1"/>
  <c r="J45" i="3" s="1"/>
  <c r="I45" i="3" l="1"/>
  <c r="H7" i="3"/>
  <c r="J7" i="3" l="1"/>
  <c r="J85" i="3"/>
  <c r="I7" i="3"/>
</calcChain>
</file>

<file path=xl/sharedStrings.xml><?xml version="1.0" encoding="utf-8"?>
<sst xmlns="http://schemas.openxmlformats.org/spreadsheetml/2006/main" count="169" uniqueCount="141">
  <si>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</si>
  <si>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</si>
  <si>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</si>
  <si>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</si>
  <si>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</si>
  <si>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</si>
  <si>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</si>
  <si>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</si>
  <si>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</si>
  <si>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 xml:space="preserve"> Cena v Kč bez DPH celkem</t>
  </si>
  <si>
    <t>Jednotková cena  Kč bez DPH</t>
  </si>
  <si>
    <t>Částka DPH v Kč</t>
  </si>
  <si>
    <t>Cena v Kč včetně DPH celkem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</si>
  <si>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</si>
  <si>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</si>
  <si>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Dodavatel provede v souvislosti s dodávkou následnou ekologickou likvidaci veškerého obalového materiálu, odběr obalového materiálu bude proveden bezprostředně po dodání zboží, popř. po vzájemné dohodě jindy.</t>
  </si>
  <si>
    <t>Zachování totožné (nebo lepší) hardwarové konfigurace v rámci záručních oprav.</t>
  </si>
  <si>
    <t>ANO/NE</t>
  </si>
  <si>
    <t>Informace pro přípravu dílčí zakázky v DNS</t>
  </si>
  <si>
    <t>Předpokládaná hodnota:</t>
  </si>
  <si>
    <t>Finanční zdroj:</t>
  </si>
  <si>
    <t>Příkazce operace a správce rozpočtu finančního zdroje:</t>
  </si>
  <si>
    <r>
      <rPr>
        <b/>
        <sz val="11"/>
        <color theme="1"/>
        <rFont val="Calibri"/>
        <family val="2"/>
        <charset val="238"/>
        <scheme val="minor"/>
      </rPr>
      <t xml:space="preserve">Limitace předpokládané hodnoty </t>
    </r>
    <r>
      <rPr>
        <sz val="11"/>
        <color theme="1"/>
        <rFont val="Calibri"/>
        <family val="2"/>
        <charset val="238"/>
        <scheme val="minor"/>
      </rPr>
      <t>(pokud ano, nabídky s vyšší cenou budou vyřazeny, pokud ne, mohou dodavatelé nabídnout vyšší cenu než je předpokládaná hodnota):</t>
    </r>
  </si>
  <si>
    <r>
      <rPr>
        <b/>
        <sz val="11"/>
        <color theme="1"/>
        <rFont val="Calibri"/>
        <family val="2"/>
        <charset val="238"/>
        <scheme val="minor"/>
      </rPr>
      <t xml:space="preserve">Účel nákupu zařízení </t>
    </r>
    <r>
      <rPr>
        <sz val="11"/>
        <color theme="1"/>
        <rFont val="Calibri"/>
        <family val="2"/>
        <charset val="238"/>
        <scheme val="minor"/>
      </rPr>
      <t>(několik vět o účelu a způsobu použití, odůvodnění požadavku na vyší výkon, rozlišení, velikost displeje apod.):</t>
    </r>
  </si>
  <si>
    <r>
      <rPr>
        <b/>
        <sz val="11"/>
        <color theme="1"/>
        <rFont val="Calibri"/>
        <family val="2"/>
        <charset val="238"/>
        <scheme val="minor"/>
      </rPr>
      <t xml:space="preserve">Maximální lhůta pro dodání </t>
    </r>
    <r>
      <rPr>
        <sz val="11"/>
        <color theme="1"/>
        <rFont val="Calibri"/>
        <family val="2"/>
        <charset val="238"/>
        <scheme val="minor"/>
      </rPr>
      <t>(od vystavení objednávky, ve dnech nebo týdnech):</t>
    </r>
  </si>
  <si>
    <r>
      <rPr>
        <b/>
        <sz val="11"/>
        <color theme="1"/>
        <rFont val="Calibri"/>
        <family val="2"/>
        <charset val="238"/>
        <scheme val="minor"/>
      </rPr>
      <t xml:space="preserve">Minimální délka záruky </t>
    </r>
    <r>
      <rPr>
        <sz val="11"/>
        <color theme="1"/>
        <rFont val="Calibri"/>
        <family val="2"/>
        <charset val="238"/>
        <scheme val="minor"/>
      </rPr>
      <t>(v měsících):</t>
    </r>
  </si>
  <si>
    <t>Místo plnění:</t>
  </si>
  <si>
    <t>kontaktní osoba v technických věcech:</t>
  </si>
  <si>
    <t>Kontaktní osoba pro převzetí dodávky:</t>
  </si>
  <si>
    <t>Pokud žadatel nemá k dispozici technickou specifikaci ve formátu .xls nebo .xlsx, vyplní technickou specifikaci v druhé záložce tohoto souboru - tabulku upravte podle potřeby (obsah buněk, řádky navíc apod.) V případě více různých zařízení tabulku vyplňte kolikrát je třeba.</t>
  </si>
  <si>
    <t>Předmět veřejné zakázky:</t>
  </si>
  <si>
    <t>typ DNA licence</t>
  </si>
  <si>
    <t>Advantage</t>
  </si>
  <si>
    <t>délka DNA licence</t>
  </si>
  <si>
    <t>síťová licence</t>
  </si>
  <si>
    <t>Network advantage s časově neomezenou platností</t>
  </si>
  <si>
    <t>podpora SDN kontroléru</t>
  </si>
  <si>
    <t>1U, 19" rack</t>
  </si>
  <si>
    <t>velikost</t>
  </si>
  <si>
    <t xml:space="preserve">operační systém </t>
  </si>
  <si>
    <t>Cisco IOS XE</t>
  </si>
  <si>
    <t>plná kompatibilita s Cisco DNA center pro provoz SD-Access, se správou politik pomocí Cisco ISE</t>
  </si>
  <si>
    <t>přístupnost portů</t>
  </si>
  <si>
    <t>USB port</t>
  </si>
  <si>
    <t>downlink a uplink porty na čelní straně, USB na čelní straně, Management porty na čelní nebo zadní straně</t>
  </si>
  <si>
    <t>StackWise</t>
  </si>
  <si>
    <t>stackovací technologie</t>
  </si>
  <si>
    <t>min. počet MAC adres</t>
  </si>
  <si>
    <t>min. počet IPv4 routes</t>
  </si>
  <si>
    <t>min. počet IPv6 routes</t>
  </si>
  <si>
    <t>min. počet multicast routes</t>
  </si>
  <si>
    <t>2 GB</t>
  </si>
  <si>
    <t>min. velikost flash paměti</t>
  </si>
  <si>
    <t>min. velikost RAM paměti</t>
  </si>
  <si>
    <t>4 GB</t>
  </si>
  <si>
    <t>min počet ACL záznamů</t>
  </si>
  <si>
    <t>min počet QoS záznamů</t>
  </si>
  <si>
    <t>min. počet VLAN ID</t>
  </si>
  <si>
    <t>min. počet STP instancí</t>
  </si>
  <si>
    <t>min. počet portů v STP</t>
  </si>
  <si>
    <t>min počet SVI</t>
  </si>
  <si>
    <t>podpora Jumbo frame</t>
  </si>
  <si>
    <t>velikost jumbo frame až 9198 B</t>
  </si>
  <si>
    <t>celková switching capacity</t>
  </si>
  <si>
    <t>celková forwarding rate</t>
  </si>
  <si>
    <t>podpora směrovacích protokolů</t>
  </si>
  <si>
    <t>RIPv2, RIPng, OSPFv2, OSPFv3, EIGRP, EIGRPv6, IS-ISv4, PIM SM, PIM SSM, BGP</t>
  </si>
  <si>
    <t>podpora technologií pro přepínání</t>
  </si>
  <si>
    <t>podpora technologií pro segmentaci</t>
  </si>
  <si>
    <t>VRF, VXLAN, LISP, SGT</t>
  </si>
  <si>
    <t>podpora protokolů pro automatizaci</t>
  </si>
  <si>
    <t>NETCONF, RESTCONF, YANG</t>
  </si>
  <si>
    <t>sběr dat o provozu</t>
  </si>
  <si>
    <t>NetFlow, SPAN, RSPAN</t>
  </si>
  <si>
    <t>VRRP, HSRP, GLBP</t>
  </si>
  <si>
    <t>podpora FHRP pro IPv4 i IPv6</t>
  </si>
  <si>
    <t>bezpečnostní funkce</t>
  </si>
  <si>
    <t>dedikovaný Ethernet port, Console přes RS232 (zakončeno v RJ-45), Console přes miniUSB</t>
  </si>
  <si>
    <t>alespoň 24x GigabitEthernet porty (metalické RJ-45)</t>
  </si>
  <si>
    <t>technologie pro správu zařízení</t>
  </si>
  <si>
    <t>DHCP snooping, ARP inspection, MACsec</t>
  </si>
  <si>
    <t>802.1q, 802.3ad</t>
  </si>
  <si>
    <t>SNMPv2c, SNMPv3, SSH, telnet, 802.1x</t>
  </si>
  <si>
    <t>downlink porty</t>
  </si>
  <si>
    <t>uplink porty</t>
  </si>
  <si>
    <t>management porty</t>
  </si>
  <si>
    <t>připojení dočasného úložiště</t>
  </si>
  <si>
    <t>podpora</t>
  </si>
  <si>
    <t>záruka</t>
  </si>
  <si>
    <t>zařízení splňuje požadavky pro provoz v EU a je určeno pro provoz uvnitř</t>
  </si>
  <si>
    <t>router (3 ks)</t>
  </si>
  <si>
    <t>příslušenství</t>
  </si>
  <si>
    <t>4 GB (rozšiřitelné až na 32 GB)</t>
  </si>
  <si>
    <t>až do velikosti 600 GB</t>
  </si>
  <si>
    <t>podpora pro M.2 SSD disk</t>
  </si>
  <si>
    <t>porty</t>
  </si>
  <si>
    <t>podpora IPsec</t>
  </si>
  <si>
    <t>IPsec propustnost pro 1400B pakety 500 Mbps</t>
  </si>
  <si>
    <t>celková směrovací kapacity</t>
  </si>
  <si>
    <t>min. 3 Gbps</t>
  </si>
  <si>
    <t>plná kompatibilita s Cisco DNA center pro provoz SD-WAN</t>
  </si>
  <si>
    <t>min. počet VRF instancí</t>
  </si>
  <si>
    <t>min. počet front</t>
  </si>
  <si>
    <t>min počet ACL seznamů</t>
  </si>
  <si>
    <t>min počet ACL pravidel</t>
  </si>
  <si>
    <t>min. počet firewall spojení</t>
  </si>
  <si>
    <t>podporované kryptografické algoritmy</t>
  </si>
  <si>
    <t>8 GB</t>
  </si>
  <si>
    <t>podpora rozšíření</t>
  </si>
  <si>
    <t>min. 1x NIM a min. 1x PIM slot</t>
  </si>
  <si>
    <t>podpora multicast protokolů</t>
  </si>
  <si>
    <t>RIPv2, RIPng, OSPFv2, OSPFv3, EIGRP, EIGRPv6, IS-ISv4, BGP</t>
  </si>
  <si>
    <t>IGMPv3, PIM SM, PIM SSM, RSVP, DMVRP</t>
  </si>
  <si>
    <t>interní servery</t>
  </si>
  <si>
    <t>DHCP, DHCPv6</t>
  </si>
  <si>
    <t>tunelovací protokoly</t>
  </si>
  <si>
    <t>WAN protokoly</t>
  </si>
  <si>
    <t>frontové mechanismy</t>
  </si>
  <si>
    <t>CBWFQ, WRED</t>
  </si>
  <si>
    <t>pokročilé směrovací technologie</t>
  </si>
  <si>
    <t>VRF, PBR</t>
  </si>
  <si>
    <t>VRRP, HSRP</t>
  </si>
  <si>
    <t>SNMPv2c, SNMPv3, SSH, telnet</t>
  </si>
  <si>
    <t>NETCONF</t>
  </si>
  <si>
    <t>Console přes RS232 (zakončeno v RJ-45)</t>
  </si>
  <si>
    <t>všechny komunikační i management porty na čelní straně,</t>
  </si>
  <si>
    <t>Ke všem zařízením budou dodány napájecí kabely, vyžaduje-li to povaha předmětu plnění.</t>
  </si>
  <si>
    <t>alespoň 4x TenGigabitEthernet porty (pro vložný SFP+ modul)</t>
  </si>
  <si>
    <t>min. 100 Gbps</t>
  </si>
  <si>
    <t>min. 90 Mpps</t>
  </si>
  <si>
    <t>1 rok nebo déle</t>
  </si>
  <si>
    <t>min. počet NAT spojení</t>
  </si>
  <si>
    <t>alespoň 4x GigabitEthernet metalické porty 
(pokud zařízení disponuje SFP porty, je možné pro splnění požadavku, je osadit originálními metalickými SFP moduly)</t>
  </si>
  <si>
    <t>Advantage, alespoň do 25 Mbps</t>
  </si>
  <si>
    <t>Frame-relay, HDLC, PPP, PPPoE</t>
  </si>
  <si>
    <t>GRE, L2TPv3, MPLS, L2 a L3 VNP, IKE, LISP</t>
  </si>
  <si>
    <t>3DES, AES-128, AES-256 (CBC, GCM), RSA (2048 bit), ESP-256-CBC, HMAC-SHA1, ECDSA (256/384 bit), MD5, SHA-1, SHA-256, SHA-384, SHA-512</t>
  </si>
  <si>
    <t>L3 přepínač (6 ks)</t>
  </si>
  <si>
    <t>napájecí kabely pro 230V s koncovkou C14/C16/C20 (zapojení do PDU), montážní set pro 19" rack</t>
  </si>
  <si>
    <t>Celková nabídková cena v Kč bez DPH:</t>
  </si>
  <si>
    <t>min.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</si>
</sst>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1" fillId="5" borderId="9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left" vertical="top" wrapText="1"/>
    </xf>
    <xf numFmtId="0" fontId="5" fillId="2" borderId="1" xfId="0" applyFont="1" applyFill="1" applyBorder="1" applyAlignment="1">
      <alignment wrapText="1"/>
    </xf>
    <xf numFmtId="0" fontId="0" fillId="2" borderId="1" xfId="0" applyFill="1" applyBorder="1" applyAlignment="1">
      <alignment vertical="top" wrapText="1"/>
    </xf>
    <xf numFmtId="164" fontId="1" fillId="0" borderId="0" xfId="0" applyNumberFormat="1" applyFont="1"/>
    <xf numFmtId="0" fontId="0" fillId="2" borderId="19" xfId="0" applyFill="1" applyBorder="1" applyAlignment="1">
      <alignment wrapText="1"/>
    </xf>
    <xf numFmtId="0" fontId="0" fillId="3" borderId="19" xfId="0" applyFill="1" applyBorder="1" applyAlignment="1" applyProtection="1">
      <alignment wrapText="1"/>
      <protection locked="0"/>
    </xf>
    <xf numFmtId="3" fontId="0" fillId="3" borderId="24" xfId="0" applyNumberFormat="1" applyFill="1" applyBorder="1" applyProtection="1">
      <protection locked="0"/>
    </xf>
    <xf numFmtId="0" fontId="0" fillId="7" borderId="25" xfId="0" applyFill="1" applyBorder="1" applyAlignment="1">
      <alignment horizontal="center"/>
    </xf>
    <xf numFmtId="164" fontId="0" fillId="7" borderId="25" xfId="0" applyNumberFormat="1" applyFill="1" applyBorder="1"/>
    <xf numFmtId="164" fontId="0" fillId="7" borderId="26" xfId="0" applyNumberFormat="1" applyFill="1" applyBorder="1"/>
    <xf numFmtId="0" fontId="1" fillId="4" borderId="14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" fillId="6" borderId="29" xfId="0" applyFont="1" applyFill="1" applyBorder="1"/>
    <xf numFmtId="0" fontId="0" fillId="3" borderId="30" xfId="0" applyFill="1" applyBorder="1" applyAlignment="1">
      <alignment wrapText="1"/>
    </xf>
    <xf numFmtId="0" fontId="1" fillId="6" borderId="11" xfId="0" applyFont="1" applyFill="1" applyBorder="1" applyAlignment="1">
      <alignment wrapText="1"/>
    </xf>
    <xf numFmtId="0" fontId="0" fillId="3" borderId="31" xfId="0" applyFill="1" applyBorder="1" applyAlignment="1">
      <alignment wrapText="1"/>
    </xf>
    <xf numFmtId="0" fontId="0" fillId="6" borderId="11" xfId="0" applyFill="1" applyBorder="1" applyAlignment="1">
      <alignment wrapText="1"/>
    </xf>
    <xf numFmtId="0" fontId="1" fillId="6" borderId="18" xfId="0" applyFont="1" applyFill="1" applyBorder="1" applyAlignment="1">
      <alignment wrapText="1"/>
    </xf>
    <xf numFmtId="0" fontId="0" fillId="3" borderId="32" xfId="0" applyFill="1" applyBorder="1" applyAlignment="1">
      <alignment wrapText="1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left" vertical="top" wrapText="1"/>
    </xf>
    <xf numFmtId="0" fontId="1" fillId="4" borderId="16" xfId="0" applyFont="1" applyFill="1" applyBorder="1" applyAlignment="1">
      <alignment horizontal="left"/>
    </xf>
    <xf numFmtId="0" fontId="1" fillId="4" borderId="17" xfId="0" applyFont="1" applyFill="1" applyBorder="1" applyAlignment="1">
      <alignment horizontal="left"/>
    </xf>
    <xf numFmtId="0" fontId="1" fillId="4" borderId="33" xfId="0" applyFont="1" applyFill="1" applyBorder="1" applyAlignment="1">
      <alignment horizontal="left"/>
    </xf>
    <xf numFmtId="0" fontId="0" fillId="2" borderId="4" xfId="0" applyFill="1" applyBorder="1" applyAlignment="1">
      <alignment horizontal="left" wrapText="1"/>
    </xf>
    <xf numFmtId="0" fontId="1" fillId="0" borderId="0" xfId="0" applyFont="1" applyAlignment="1">
      <alignment vertical="top"/>
    </xf>
    <xf numFmtId="0" fontId="0" fillId="3" borderId="9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 applyProtection="1">
      <alignment vertical="top" wrapText="1"/>
      <protection locked="0"/>
    </xf>
    <xf numFmtId="3" fontId="0" fillId="0" borderId="0" xfId="0" applyNumberFormat="1" applyProtection="1">
      <protection locked="0"/>
    </xf>
    <xf numFmtId="0" fontId="0" fillId="3" borderId="31" xfId="0" applyFill="1" applyBorder="1" applyAlignment="1" applyProtection="1">
      <alignment horizontal="center" wrapText="1"/>
      <protection locked="0"/>
    </xf>
    <xf numFmtId="0" fontId="0" fillId="3" borderId="3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9" xfId="0" applyBorder="1" applyAlignment="1">
      <alignment wrapText="1"/>
    </xf>
    <xf numFmtId="0" fontId="0" fillId="2" borderId="36" xfId="0" applyFill="1" applyBorder="1" applyAlignment="1">
      <alignment horizontal="left" wrapText="1"/>
    </xf>
    <xf numFmtId="2" fontId="0" fillId="10" borderId="26" xfId="0" applyNumberFormat="1" applyFill="1" applyBorder="1"/>
    <xf numFmtId="0" fontId="2" fillId="8" borderId="24" xfId="0" applyFont="1" applyFill="1" applyBorder="1" applyAlignment="1">
      <alignment horizontal="center"/>
    </xf>
    <xf numFmtId="0" fontId="2" fillId="8" borderId="26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2" borderId="38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3" borderId="23" xfId="0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 applyProtection="1">
      <alignment horizontal="center" vertical="top" wrapText="1"/>
      <protection locked="0"/>
    </xf>
    <xf numFmtId="0" fontId="0" fillId="3" borderId="20" xfId="0" applyFill="1" applyBorder="1" applyAlignment="1" applyProtection="1">
      <alignment horizontal="center" vertical="top" wrapText="1"/>
      <protection locked="0"/>
    </xf>
    <xf numFmtId="3" fontId="0" fillId="9" borderId="23" xfId="0" applyNumberFormat="1" applyFill="1" applyBorder="1" applyAlignment="1" applyProtection="1">
      <alignment horizontal="center"/>
      <protection locked="0"/>
    </xf>
    <xf numFmtId="3" fontId="0" fillId="9" borderId="27" xfId="0" applyNumberFormat="1" applyFill="1" applyBorder="1" applyAlignment="1" applyProtection="1">
      <alignment horizontal="center"/>
      <protection locked="0"/>
    </xf>
    <xf numFmtId="3" fontId="0" fillId="9" borderId="28" xfId="0" applyNumberFormat="1" applyFill="1" applyBorder="1" applyAlignment="1" applyProtection="1">
      <alignment horizontal="center"/>
      <protection locked="0"/>
    </xf>
    <xf numFmtId="3" fontId="0" fillId="9" borderId="2" xfId="0" applyNumberFormat="1" applyFill="1" applyBorder="1" applyAlignment="1" applyProtection="1">
      <alignment horizontal="center"/>
      <protection locked="0"/>
    </xf>
    <xf numFmtId="3" fontId="0" fillId="9" borderId="0" xfId="0" applyNumberFormat="1" applyFill="1" applyAlignment="1" applyProtection="1">
      <alignment horizontal="center"/>
      <protection locked="0"/>
    </xf>
    <xf numFmtId="3" fontId="0" fillId="9" borderId="12" xfId="0" applyNumberFormat="1" applyFill="1" applyBorder="1" applyAlignment="1" applyProtection="1">
      <alignment horizontal="center"/>
      <protection locked="0"/>
    </xf>
    <xf numFmtId="3" fontId="0" fillId="9" borderId="20" xfId="0" applyNumberFormat="1" applyFill="1" applyBorder="1" applyAlignment="1" applyProtection="1">
      <alignment horizontal="center"/>
      <protection locked="0"/>
    </xf>
    <xf numFmtId="3" fontId="0" fillId="9" borderId="21" xfId="0" applyNumberFormat="1" applyFill="1" applyBorder="1" applyAlignment="1" applyProtection="1">
      <alignment horizontal="center"/>
      <protection locked="0"/>
    </xf>
    <xf numFmtId="3" fontId="0" fillId="9" borderId="22" xfId="0" applyNumberFormat="1" applyFill="1" applyBorder="1" applyAlignment="1" applyProtection="1">
      <alignment horizontal="center"/>
      <protection locked="0"/>
    </xf>
    <xf numFmtId="0" fontId="1" fillId="6" borderId="34" xfId="0" applyFont="1" applyFill="1" applyBorder="1" applyAlignment="1">
      <alignment horizontal="center" vertical="top" wrapText="1"/>
    </xf>
    <xf numFmtId="0" fontId="1" fillId="6" borderId="35" xfId="0" applyFont="1" applyFill="1" applyBorder="1" applyAlignment="1">
      <alignment horizontal="center" vertical="top" wrapText="1"/>
    </xf>
    <xf numFmtId="0" fontId="1" fillId="6" borderId="37" xfId="0" applyFont="1" applyFill="1" applyBorder="1" applyAlignment="1">
      <alignment horizontal="center" vertical="top" wrapText="1"/>
    </xf>
    <xf numFmtId="0" fontId="0" fillId="3" borderId="23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0" xfId="0" applyFill="1" applyBorder="1" applyAlignment="1" applyProtection="1">
      <alignment horizontal="left" vertical="top" wrapText="1"/>
      <protection locked="0"/>
    </xf>
    <xf numFmtId="0" fontId="0" fillId="10" borderId="24" xfId="0" applyFill="1" applyBorder="1" applyAlignment="1">
      <alignment horizontal="left"/>
    </xf>
    <xf numFmtId="0" fontId="0" fillId="10" borderId="25" xfId="0" applyFill="1" applyBorder="1" applyAlignment="1">
      <alignment horizontal="left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 vertical="top"/>
    </xf>
    <xf numFmtId="0" fontId="1" fillId="4" borderId="9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1" fillId="5" borderId="10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15</xdr:row>
      <xdr:rowOff>9525</xdr:rowOff>
    </xdr:from>
    <xdr:to>
      <xdr:col>0</xdr:col>
      <xdr:colOff>2657475</xdr:colOff>
      <xdr:row>17</xdr:row>
      <xdr:rowOff>0</xdr:rowOff>
    </xdr:to>
    <xdr:pic>
      <xdr:nvPicPr>
        <xdr:cNvPr id="4" name="Obrázek 2">
          <a:extLst>
            <a:ext uri="{FF2B5EF4-FFF2-40B4-BE49-F238E27FC236}">
              <a16:creationId xmlns:a16="http://schemas.microsoft.com/office/drawing/2014/main" id="{FC63DDEF-68B6-420C-BADA-54EB99283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5400675"/>
          <a:ext cx="25241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3962400</xdr:colOff>
      <xdr:row>14</xdr:row>
      <xdr:rowOff>171450</xdr:rowOff>
    </xdr:from>
    <xdr:to>
      <xdr:col>1</xdr:col>
      <xdr:colOff>5076825</xdr:colOff>
      <xdr:row>18</xdr:row>
      <xdr:rowOff>0</xdr:rowOff>
    </xdr:to>
    <xdr:sp macro="" textlink="">
      <xdr:nvSpPr>
        <xdr:cNvPr id="6" name="Textové pole 5">
          <a:extLst>
            <a:ext uri="{FF2B5EF4-FFF2-40B4-BE49-F238E27FC236}">
              <a16:creationId xmlns:a16="http://schemas.microsoft.com/office/drawing/2014/main" id="{8E55447F-11A7-47AE-9D3B-41E237B8FB89}"/>
            </a:ext>
          </a:extLst>
        </xdr:cNvPr>
        <xdr:cNvSpPr txBox="1">
          <a:spLocks noChangeArrowheads="1"/>
        </xdr:cNvSpPr>
      </xdr:nvSpPr>
      <xdr:spPr bwMode="auto">
        <a:xfrm>
          <a:off x="7143750" y="5372100"/>
          <a:ext cx="11144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200" b="1" i="0" u="none" strike="noStrike" baseline="0">
              <a:solidFill>
                <a:srgbClr val="173271"/>
              </a:solidFill>
              <a:latin typeface="Montserrat"/>
            </a:rPr>
            <a:t>OPJAK.cz</a:t>
          </a:r>
          <a:endParaRPr lang="cs-CZ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cs-CZ" sz="1200" b="1" i="0" u="none" strike="noStrike" baseline="0">
              <a:solidFill>
                <a:srgbClr val="173271"/>
              </a:solidFill>
              <a:latin typeface="Montserrat"/>
            </a:rPr>
            <a:t>MSMT.cz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88</xdr:row>
      <xdr:rowOff>19050</xdr:rowOff>
    </xdr:from>
    <xdr:to>
      <xdr:col>2</xdr:col>
      <xdr:colOff>2600325</xdr:colOff>
      <xdr:row>90</xdr:row>
      <xdr:rowOff>9525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B2EA5274-33F1-4F6A-AD32-231BC6348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1858625"/>
          <a:ext cx="25241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3190875</xdr:colOff>
      <xdr:row>88</xdr:row>
      <xdr:rowOff>27455</xdr:rowOff>
    </xdr:from>
    <xdr:to>
      <xdr:col>3</xdr:col>
      <xdr:colOff>4247029</xdr:colOff>
      <xdr:row>92</xdr:row>
      <xdr:rowOff>68917</xdr:rowOff>
    </xdr:to>
    <xdr:sp macro="" textlink="">
      <xdr:nvSpPr>
        <xdr:cNvPr id="3" name="Textové pole 5">
          <a:extLst>
            <a:ext uri="{FF2B5EF4-FFF2-40B4-BE49-F238E27FC236}">
              <a16:creationId xmlns:a16="http://schemas.microsoft.com/office/drawing/2014/main" id="{44940AE5-682F-4C64-94E5-E102D93153CD}"/>
            </a:ext>
          </a:extLst>
        </xdr:cNvPr>
        <xdr:cNvSpPr txBox="1">
          <a:spLocks noChangeArrowheads="1"/>
        </xdr:cNvSpPr>
      </xdr:nvSpPr>
      <xdr:spPr bwMode="auto">
        <a:xfrm>
          <a:off x="10553140" y="20433367"/>
          <a:ext cx="1056154" cy="80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200" b="1" i="0" u="none" strike="noStrike" baseline="0">
              <a:solidFill>
                <a:srgbClr val="173271"/>
              </a:solidFill>
              <a:latin typeface="Montserrat"/>
            </a:rPr>
            <a:t>OPJAK.cz</a:t>
          </a:r>
          <a:endParaRPr lang="cs-CZ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cs-CZ" sz="1200" b="1" i="0" u="none" strike="noStrike" baseline="0">
              <a:solidFill>
                <a:srgbClr val="173271"/>
              </a:solidFill>
              <a:latin typeface="Montserrat"/>
            </a:rPr>
            <a:t>MSMT.cz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3"/>
  <sheetViews>
    <sheetView zoomScaleNormal="100" workbookViewId="0">
      <selection activeCell="A12" sqref="A12"/>
    </sheetView>
  </sheetViews>
  <sheetFormatPr defaultRowHeight="15" x14ac:dyDescent="0.25"/>
  <cols>
    <col min="1" max="1" width="47.7109375" customWidth="1"/>
    <col min="2" max="2" width="79" customWidth="1"/>
  </cols>
  <sheetData>
    <row r="1" spans="1:2" ht="19.5" thickBot="1" x14ac:dyDescent="0.35">
      <c r="A1" s="51" t="s">
        <v>18</v>
      </c>
      <c r="B1" s="52"/>
    </row>
    <row r="2" spans="1:2" x14ac:dyDescent="0.25">
      <c r="A2" s="25" t="s">
        <v>30</v>
      </c>
      <c r="B2" s="26"/>
    </row>
    <row r="3" spans="1:2" ht="30" customHeight="1" x14ac:dyDescent="0.25">
      <c r="A3" s="25" t="s">
        <v>19</v>
      </c>
      <c r="B3" s="26"/>
    </row>
    <row r="4" spans="1:2" ht="30" customHeight="1" x14ac:dyDescent="0.25">
      <c r="A4" s="27" t="s">
        <v>20</v>
      </c>
      <c r="B4" s="28"/>
    </row>
    <row r="5" spans="1:2" ht="30" customHeight="1" x14ac:dyDescent="0.25">
      <c r="A5" s="27" t="s">
        <v>21</v>
      </c>
      <c r="B5" s="28"/>
    </row>
    <row r="6" spans="1:2" ht="60" x14ac:dyDescent="0.25">
      <c r="A6" s="29" t="s">
        <v>22</v>
      </c>
      <c r="B6" s="28"/>
    </row>
    <row r="7" spans="1:2" ht="45" x14ac:dyDescent="0.25">
      <c r="A7" s="29" t="s">
        <v>23</v>
      </c>
      <c r="B7" s="28"/>
    </row>
    <row r="8" spans="1:2" ht="30" x14ac:dyDescent="0.25">
      <c r="A8" s="29" t="s">
        <v>24</v>
      </c>
      <c r="B8" s="28"/>
    </row>
    <row r="9" spans="1:2" ht="30" customHeight="1" x14ac:dyDescent="0.25">
      <c r="A9" s="29" t="s">
        <v>25</v>
      </c>
      <c r="B9" s="28"/>
    </row>
    <row r="10" spans="1:2" ht="30" customHeight="1" x14ac:dyDescent="0.25">
      <c r="A10" s="27" t="s">
        <v>26</v>
      </c>
      <c r="B10" s="28"/>
    </row>
    <row r="11" spans="1:2" ht="30" customHeight="1" x14ac:dyDescent="0.25">
      <c r="A11" s="27" t="s">
        <v>27</v>
      </c>
      <c r="B11" s="28"/>
    </row>
    <row r="12" spans="1:2" ht="30" customHeight="1" thickBot="1" x14ac:dyDescent="0.3">
      <c r="A12" s="30" t="s">
        <v>28</v>
      </c>
      <c r="B12" s="31"/>
    </row>
    <row r="13" spans="1:2" x14ac:dyDescent="0.25">
      <c r="A13" s="24"/>
    </row>
    <row r="14" spans="1:2" ht="30" customHeight="1" x14ac:dyDescent="0.25">
      <c r="A14" s="53" t="s">
        <v>29</v>
      </c>
      <c r="B14" s="53"/>
    </row>
    <row r="15" spans="1:2" x14ac:dyDescent="0.25">
      <c r="A15" s="24"/>
    </row>
    <row r="16" spans="1:2" x14ac:dyDescent="0.25">
      <c r="A16" s="24"/>
    </row>
    <row r="17" spans="1:1" x14ac:dyDescent="0.25">
      <c r="A17" s="24"/>
    </row>
    <row r="18" spans="1:1" x14ac:dyDescent="0.25">
      <c r="A18" s="24"/>
    </row>
    <row r="19" spans="1:1" x14ac:dyDescent="0.25">
      <c r="A19" s="24"/>
    </row>
    <row r="20" spans="1:1" x14ac:dyDescent="0.25">
      <c r="A20" s="24"/>
    </row>
    <row r="21" spans="1:1" x14ac:dyDescent="0.25">
      <c r="A21" s="24"/>
    </row>
    <row r="22" spans="1:1" x14ac:dyDescent="0.25">
      <c r="A22" s="24"/>
    </row>
    <row r="23" spans="1:1" x14ac:dyDescent="0.25">
      <c r="A23" s="24"/>
    </row>
    <row r="24" spans="1:1" x14ac:dyDescent="0.25">
      <c r="A24" s="24"/>
    </row>
    <row r="25" spans="1:1" x14ac:dyDescent="0.25">
      <c r="A25" s="24"/>
    </row>
    <row r="26" spans="1:1" x14ac:dyDescent="0.25">
      <c r="A26" s="24"/>
    </row>
    <row r="27" spans="1:1" x14ac:dyDescent="0.25">
      <c r="A27" s="24"/>
    </row>
    <row r="28" spans="1:1" x14ac:dyDescent="0.25">
      <c r="A28" s="24"/>
    </row>
    <row r="29" spans="1:1" x14ac:dyDescent="0.25">
      <c r="A29" s="24"/>
    </row>
    <row r="30" spans="1:1" x14ac:dyDescent="0.25">
      <c r="A30" s="24"/>
    </row>
    <row r="31" spans="1:1" x14ac:dyDescent="0.25">
      <c r="A31" s="24"/>
    </row>
    <row r="32" spans="1:1" x14ac:dyDescent="0.25">
      <c r="A32" s="24"/>
    </row>
    <row r="33" spans="1:1" x14ac:dyDescent="0.25">
      <c r="A33" s="24"/>
    </row>
  </sheetData>
  <mergeCells count="2">
    <mergeCell ref="A1:B1"/>
    <mergeCell ref="A14:B14"/>
  </mergeCells>
  <pageMargins left="0.7" right="0.7" top="0.78740157499999996" bottom="0.78740157499999996" header="0.3" footer="0.3"/>
  <pageSetup paperSize="9" scale="6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"/>
  <sheetViews>
    <sheetView showGridLines="0" tabSelected="1" zoomScale="85" zoomScaleNormal="85" zoomScaleSheetLayoutView="85" zoomScalePageLayoutView="55" workbookViewId="0">
      <selection activeCell="F7" sqref="F7"/>
    </sheetView>
  </sheetViews>
  <sheetFormatPr defaultColWidth="8.85546875" defaultRowHeight="15" x14ac:dyDescent="0.25"/>
  <cols>
    <col min="1" max="1" width="17.140625" customWidth="1"/>
    <col min="2" max="2" width="31.42578125" customWidth="1"/>
    <col min="3" max="3" width="69.85546875" customWidth="1"/>
    <col min="4" max="4" width="69.7109375" customWidth="1"/>
    <col min="5" max="5" width="23.85546875" bestFit="1" customWidth="1"/>
    <col min="6" max="6" width="21.140625" customWidth="1"/>
    <col min="7" max="7" width="5.140625" bestFit="1" customWidth="1"/>
    <col min="8" max="10" width="20.7109375" customWidth="1"/>
  </cols>
  <sheetData>
    <row r="1" spans="1:10" ht="19.5" thickBot="1" x14ac:dyDescent="0.35">
      <c r="A1" s="91" t="s">
        <v>8</v>
      </c>
      <c r="B1" s="92"/>
      <c r="C1" s="92"/>
      <c r="D1" s="92"/>
      <c r="E1" s="92"/>
      <c r="F1" s="92"/>
      <c r="G1" s="92"/>
      <c r="H1" s="92"/>
      <c r="I1" s="92"/>
      <c r="J1" s="93"/>
    </row>
    <row r="2" spans="1:10" ht="15.75" thickBot="1" x14ac:dyDescent="0.3">
      <c r="A2" s="3"/>
    </row>
    <row r="3" spans="1:10" ht="58.5" customHeight="1" thickBot="1" x14ac:dyDescent="0.3">
      <c r="A3" s="94" t="s">
        <v>14</v>
      </c>
      <c r="B3" s="95"/>
      <c r="C3" s="95"/>
      <c r="D3" s="95"/>
      <c r="E3" s="95"/>
      <c r="F3" s="95"/>
      <c r="G3" s="95"/>
      <c r="H3" s="95"/>
      <c r="I3" s="95"/>
      <c r="J3" s="96"/>
    </row>
    <row r="4" spans="1:10" ht="15.75" thickBot="1" x14ac:dyDescent="0.3">
      <c r="A4" s="4"/>
      <c r="B4" s="5"/>
      <c r="C4" s="5"/>
      <c r="D4" s="5"/>
      <c r="E4" s="5"/>
      <c r="F4" s="6"/>
      <c r="H4" s="7"/>
    </row>
    <row r="5" spans="1:10" ht="15" customHeight="1" x14ac:dyDescent="0.25">
      <c r="A5" s="83" t="s">
        <v>0</v>
      </c>
      <c r="B5" s="85" t="s">
        <v>1</v>
      </c>
      <c r="C5" s="86"/>
      <c r="D5" s="87" t="s">
        <v>2</v>
      </c>
      <c r="E5" s="8" t="s">
        <v>3</v>
      </c>
      <c r="F5" s="89" t="s">
        <v>10</v>
      </c>
      <c r="G5" s="81" t="s">
        <v>7</v>
      </c>
      <c r="H5" s="79" t="s">
        <v>9</v>
      </c>
      <c r="I5" s="79" t="s">
        <v>11</v>
      </c>
      <c r="J5" s="77" t="s">
        <v>12</v>
      </c>
    </row>
    <row r="6" spans="1:10" ht="15.75" thickBot="1" x14ac:dyDescent="0.3">
      <c r="A6" s="84"/>
      <c r="B6" s="9" t="s">
        <v>4</v>
      </c>
      <c r="C6" s="9" t="s">
        <v>5</v>
      </c>
      <c r="D6" s="88"/>
      <c r="E6" s="10" t="s">
        <v>6</v>
      </c>
      <c r="F6" s="90"/>
      <c r="G6" s="82"/>
      <c r="H6" s="80"/>
      <c r="I6" s="80"/>
      <c r="J6" s="78"/>
    </row>
    <row r="7" spans="1:10" ht="15" customHeight="1" thickBot="1" x14ac:dyDescent="0.3">
      <c r="A7" s="69" t="s">
        <v>137</v>
      </c>
      <c r="B7" s="46" t="s">
        <v>53</v>
      </c>
      <c r="C7" s="37" t="s">
        <v>51</v>
      </c>
      <c r="D7" s="1"/>
      <c r="E7" s="72"/>
      <c r="F7" s="19"/>
      <c r="G7" s="20">
        <v>6</v>
      </c>
      <c r="H7" s="21">
        <f>F7*G7</f>
        <v>0</v>
      </c>
      <c r="I7" s="21">
        <f>J7-H7</f>
        <v>0</v>
      </c>
      <c r="J7" s="22">
        <f>H7*1.21</f>
        <v>0</v>
      </c>
    </row>
    <row r="8" spans="1:10" ht="15" customHeight="1" x14ac:dyDescent="0.25">
      <c r="A8" s="70"/>
      <c r="B8" s="46" t="s">
        <v>52</v>
      </c>
      <c r="C8" s="37" t="s">
        <v>54</v>
      </c>
      <c r="D8" s="1"/>
      <c r="E8" s="73"/>
      <c r="F8" s="60"/>
      <c r="G8" s="61"/>
      <c r="H8" s="61"/>
      <c r="I8" s="61"/>
      <c r="J8" s="62"/>
    </row>
    <row r="9" spans="1:10" ht="15" customHeight="1" x14ac:dyDescent="0.25">
      <c r="A9" s="70"/>
      <c r="B9" s="46" t="s">
        <v>83</v>
      </c>
      <c r="C9" s="14" t="s">
        <v>78</v>
      </c>
      <c r="D9" s="1"/>
      <c r="E9" s="73"/>
      <c r="F9" s="63"/>
      <c r="G9" s="64"/>
      <c r="H9" s="64"/>
      <c r="I9" s="64"/>
      <c r="J9" s="65"/>
    </row>
    <row r="10" spans="1:10" x14ac:dyDescent="0.25">
      <c r="A10" s="70"/>
      <c r="B10" s="46" t="s">
        <v>84</v>
      </c>
      <c r="C10" s="14" t="s">
        <v>127</v>
      </c>
      <c r="D10" s="1"/>
      <c r="E10" s="73"/>
      <c r="F10" s="63"/>
      <c r="G10" s="64"/>
      <c r="H10" s="64"/>
      <c r="I10" s="64"/>
      <c r="J10" s="65"/>
    </row>
    <row r="11" spans="1:10" ht="30" x14ac:dyDescent="0.25">
      <c r="A11" s="70"/>
      <c r="B11" s="46" t="s">
        <v>85</v>
      </c>
      <c r="C11" s="14" t="s">
        <v>77</v>
      </c>
      <c r="D11" s="1"/>
      <c r="E11" s="73"/>
      <c r="F11" s="63"/>
      <c r="G11" s="64"/>
      <c r="H11" s="64"/>
      <c r="I11" s="64"/>
      <c r="J11" s="65"/>
    </row>
    <row r="12" spans="1:10" x14ac:dyDescent="0.25">
      <c r="A12" s="70"/>
      <c r="B12" s="46" t="s">
        <v>86</v>
      </c>
      <c r="C12" s="14" t="s">
        <v>43</v>
      </c>
      <c r="D12" s="1"/>
      <c r="E12" s="73"/>
      <c r="F12" s="63"/>
      <c r="G12" s="64"/>
      <c r="H12" s="64"/>
      <c r="I12" s="64"/>
      <c r="J12" s="65"/>
    </row>
    <row r="13" spans="1:10" ht="30" x14ac:dyDescent="0.25">
      <c r="A13" s="70"/>
      <c r="B13" s="46" t="s">
        <v>42</v>
      </c>
      <c r="C13" s="14" t="s">
        <v>44</v>
      </c>
      <c r="D13" s="1"/>
      <c r="E13" s="73"/>
      <c r="F13" s="63"/>
      <c r="G13" s="64"/>
      <c r="H13" s="64"/>
      <c r="I13" s="64"/>
      <c r="J13" s="65"/>
    </row>
    <row r="14" spans="1:10" x14ac:dyDescent="0.25">
      <c r="A14" s="70"/>
      <c r="B14" s="46" t="s">
        <v>38</v>
      </c>
      <c r="C14" s="14" t="s">
        <v>37</v>
      </c>
      <c r="D14" s="1"/>
      <c r="E14" s="73"/>
      <c r="F14" s="63"/>
      <c r="G14" s="64"/>
      <c r="H14" s="64"/>
      <c r="I14" s="64"/>
      <c r="J14" s="65"/>
    </row>
    <row r="15" spans="1:10" ht="30" x14ac:dyDescent="0.25">
      <c r="A15" s="70"/>
      <c r="B15" s="46" t="s">
        <v>36</v>
      </c>
      <c r="C15" s="13" t="s">
        <v>41</v>
      </c>
      <c r="D15" s="1"/>
      <c r="E15" s="73"/>
      <c r="F15" s="63"/>
      <c r="G15" s="64"/>
      <c r="H15" s="64"/>
      <c r="I15" s="64"/>
      <c r="J15" s="65"/>
    </row>
    <row r="16" spans="1:10" x14ac:dyDescent="0.25">
      <c r="A16" s="70"/>
      <c r="B16" s="46" t="s">
        <v>39</v>
      </c>
      <c r="C16" s="13" t="s">
        <v>40</v>
      </c>
      <c r="D16" s="1"/>
      <c r="E16" s="73"/>
      <c r="F16" s="63"/>
      <c r="G16" s="64"/>
      <c r="H16" s="64"/>
      <c r="I16" s="64"/>
      <c r="J16" s="65"/>
    </row>
    <row r="17" spans="1:10" x14ac:dyDescent="0.25">
      <c r="A17" s="70"/>
      <c r="B17" s="12" t="s">
        <v>46</v>
      </c>
      <c r="C17" s="13" t="s">
        <v>45</v>
      </c>
      <c r="D17" s="1"/>
      <c r="E17" s="73"/>
      <c r="F17" s="63"/>
      <c r="G17" s="64"/>
      <c r="H17" s="64"/>
      <c r="I17" s="64"/>
      <c r="J17" s="65"/>
    </row>
    <row r="18" spans="1:10" x14ac:dyDescent="0.25">
      <c r="A18" s="70"/>
      <c r="B18" s="12" t="s">
        <v>47</v>
      </c>
      <c r="C18" s="13">
        <v>16000</v>
      </c>
      <c r="D18" s="1"/>
      <c r="E18" s="73"/>
      <c r="F18" s="63"/>
      <c r="G18" s="64"/>
      <c r="H18" s="64"/>
      <c r="I18" s="64"/>
      <c r="J18" s="65"/>
    </row>
    <row r="19" spans="1:10" x14ac:dyDescent="0.25">
      <c r="A19" s="70"/>
      <c r="B19" s="12" t="s">
        <v>48</v>
      </c>
      <c r="C19" s="13">
        <v>3000</v>
      </c>
      <c r="D19" s="1"/>
      <c r="E19" s="73"/>
      <c r="F19" s="63"/>
      <c r="G19" s="64"/>
      <c r="H19" s="64"/>
      <c r="I19" s="64"/>
      <c r="J19" s="65"/>
    </row>
    <row r="20" spans="1:10" x14ac:dyDescent="0.25">
      <c r="A20" s="70"/>
      <c r="B20" s="12" t="s">
        <v>49</v>
      </c>
      <c r="C20" s="13">
        <v>1500</v>
      </c>
      <c r="D20" s="1"/>
      <c r="E20" s="73"/>
      <c r="F20" s="63"/>
      <c r="G20" s="64"/>
      <c r="H20" s="64"/>
      <c r="I20" s="64"/>
      <c r="J20" s="65"/>
    </row>
    <row r="21" spans="1:10" x14ac:dyDescent="0.25">
      <c r="A21" s="70"/>
      <c r="B21" s="12" t="s">
        <v>50</v>
      </c>
      <c r="C21" s="13">
        <v>1000</v>
      </c>
      <c r="D21" s="1"/>
      <c r="E21" s="73"/>
      <c r="F21" s="63"/>
      <c r="G21" s="64"/>
      <c r="H21" s="64"/>
      <c r="I21" s="64"/>
      <c r="J21" s="65"/>
    </row>
    <row r="22" spans="1:10" x14ac:dyDescent="0.25">
      <c r="A22" s="70"/>
      <c r="B22" s="12" t="s">
        <v>56</v>
      </c>
      <c r="C22" s="13">
        <v>1000</v>
      </c>
      <c r="D22" s="1"/>
      <c r="E22" s="73"/>
      <c r="F22" s="63"/>
      <c r="G22" s="64"/>
      <c r="H22" s="64"/>
      <c r="I22" s="64"/>
      <c r="J22" s="65"/>
    </row>
    <row r="23" spans="1:10" x14ac:dyDescent="0.25">
      <c r="A23" s="70"/>
      <c r="B23" s="12" t="s">
        <v>55</v>
      </c>
      <c r="C23" s="13">
        <v>1500</v>
      </c>
      <c r="D23" s="1"/>
      <c r="E23" s="73"/>
      <c r="F23" s="63"/>
      <c r="G23" s="64"/>
      <c r="H23" s="64"/>
      <c r="I23" s="64"/>
      <c r="J23" s="65"/>
    </row>
    <row r="24" spans="1:10" x14ac:dyDescent="0.25">
      <c r="A24" s="70"/>
      <c r="B24" s="12" t="s">
        <v>57</v>
      </c>
      <c r="C24" s="13">
        <v>4000</v>
      </c>
      <c r="D24" s="1"/>
      <c r="E24" s="73"/>
      <c r="F24" s="63"/>
      <c r="G24" s="64"/>
      <c r="H24" s="64"/>
      <c r="I24" s="64"/>
      <c r="J24" s="65"/>
    </row>
    <row r="25" spans="1:10" x14ac:dyDescent="0.25">
      <c r="A25" s="70"/>
      <c r="B25" s="12" t="s">
        <v>58</v>
      </c>
      <c r="C25" s="13">
        <v>128</v>
      </c>
      <c r="D25" s="1"/>
      <c r="E25" s="73"/>
      <c r="F25" s="63"/>
      <c r="G25" s="64"/>
      <c r="H25" s="64"/>
      <c r="I25" s="64"/>
      <c r="J25" s="65"/>
    </row>
    <row r="26" spans="1:10" x14ac:dyDescent="0.25">
      <c r="A26" s="70"/>
      <c r="B26" s="12" t="s">
        <v>59</v>
      </c>
      <c r="C26" s="13">
        <v>13000</v>
      </c>
      <c r="D26" s="1"/>
      <c r="E26" s="73"/>
      <c r="F26" s="63"/>
      <c r="G26" s="64"/>
      <c r="H26" s="64"/>
      <c r="I26" s="64"/>
      <c r="J26" s="65"/>
    </row>
    <row r="27" spans="1:10" x14ac:dyDescent="0.25">
      <c r="A27" s="70"/>
      <c r="B27" s="12" t="s">
        <v>60</v>
      </c>
      <c r="C27" s="13">
        <v>512</v>
      </c>
      <c r="D27" s="1"/>
      <c r="E27" s="73"/>
      <c r="F27" s="63"/>
      <c r="G27" s="64"/>
      <c r="H27" s="64"/>
      <c r="I27" s="64"/>
      <c r="J27" s="65"/>
    </row>
    <row r="28" spans="1:10" x14ac:dyDescent="0.25">
      <c r="A28" s="70"/>
      <c r="B28" s="12" t="s">
        <v>61</v>
      </c>
      <c r="C28" s="13" t="s">
        <v>62</v>
      </c>
      <c r="D28" s="1"/>
      <c r="E28" s="73"/>
      <c r="F28" s="63"/>
      <c r="G28" s="64"/>
      <c r="H28" s="64"/>
      <c r="I28" s="64"/>
      <c r="J28" s="65"/>
    </row>
    <row r="29" spans="1:10" x14ac:dyDescent="0.25">
      <c r="A29" s="70"/>
      <c r="B29" s="12" t="s">
        <v>63</v>
      </c>
      <c r="C29" s="13" t="s">
        <v>128</v>
      </c>
      <c r="D29" s="1"/>
      <c r="E29" s="73"/>
      <c r="F29" s="63"/>
      <c r="G29" s="64"/>
      <c r="H29" s="64"/>
      <c r="I29" s="64"/>
      <c r="J29" s="65"/>
    </row>
    <row r="30" spans="1:10" ht="15.75" customHeight="1" x14ac:dyDescent="0.25">
      <c r="A30" s="70"/>
      <c r="B30" s="12" t="s">
        <v>64</v>
      </c>
      <c r="C30" s="13" t="s">
        <v>129</v>
      </c>
      <c r="D30" s="1"/>
      <c r="E30" s="73"/>
      <c r="F30" s="63"/>
      <c r="G30" s="64"/>
      <c r="H30" s="64"/>
      <c r="I30" s="64"/>
      <c r="J30" s="65"/>
    </row>
    <row r="31" spans="1:10" ht="30" x14ac:dyDescent="0.25">
      <c r="A31" s="70"/>
      <c r="B31" s="12" t="s">
        <v>67</v>
      </c>
      <c r="C31" s="13" t="s">
        <v>81</v>
      </c>
      <c r="D31" s="1"/>
      <c r="E31" s="73"/>
      <c r="F31" s="63"/>
      <c r="G31" s="64"/>
      <c r="H31" s="64"/>
      <c r="I31" s="64"/>
      <c r="J31" s="65"/>
    </row>
    <row r="32" spans="1:10" ht="15" customHeight="1" x14ac:dyDescent="0.25">
      <c r="A32" s="70"/>
      <c r="B32" s="12" t="s">
        <v>65</v>
      </c>
      <c r="C32" s="13" t="s">
        <v>66</v>
      </c>
      <c r="D32" s="1"/>
      <c r="E32" s="73"/>
      <c r="F32" s="63"/>
      <c r="G32" s="64"/>
      <c r="H32" s="64"/>
      <c r="I32" s="64"/>
      <c r="J32" s="65"/>
    </row>
    <row r="33" spans="1:10" ht="29.45" customHeight="1" x14ac:dyDescent="0.25">
      <c r="A33" s="70"/>
      <c r="B33" s="12" t="s">
        <v>68</v>
      </c>
      <c r="C33" s="13" t="s">
        <v>69</v>
      </c>
      <c r="D33" s="1"/>
      <c r="E33" s="73"/>
      <c r="F33" s="63"/>
      <c r="G33" s="64"/>
      <c r="H33" s="64"/>
      <c r="I33" s="64"/>
      <c r="J33" s="65"/>
    </row>
    <row r="34" spans="1:10" ht="28.15" customHeight="1" x14ac:dyDescent="0.25">
      <c r="A34" s="70"/>
      <c r="B34" s="12" t="s">
        <v>70</v>
      </c>
      <c r="C34" s="13" t="s">
        <v>71</v>
      </c>
      <c r="D34" s="1"/>
      <c r="E34" s="73"/>
      <c r="F34" s="63"/>
      <c r="G34" s="64"/>
      <c r="H34" s="64"/>
      <c r="I34" s="64"/>
      <c r="J34" s="65"/>
    </row>
    <row r="35" spans="1:10" x14ac:dyDescent="0.25">
      <c r="A35" s="70"/>
      <c r="B35" s="12" t="s">
        <v>72</v>
      </c>
      <c r="C35" s="13" t="s">
        <v>73</v>
      </c>
      <c r="D35" s="1"/>
      <c r="E35" s="73"/>
      <c r="F35" s="63"/>
      <c r="G35" s="64"/>
      <c r="H35" s="64"/>
      <c r="I35" s="64"/>
      <c r="J35" s="65"/>
    </row>
    <row r="36" spans="1:10" ht="15.75" customHeight="1" x14ac:dyDescent="0.25">
      <c r="A36" s="70"/>
      <c r="B36" s="12" t="s">
        <v>75</v>
      </c>
      <c r="C36" s="13" t="s">
        <v>74</v>
      </c>
      <c r="D36" s="1"/>
      <c r="E36" s="73"/>
      <c r="F36" s="63"/>
      <c r="G36" s="64"/>
      <c r="H36" s="64"/>
      <c r="I36" s="64"/>
      <c r="J36" s="65"/>
    </row>
    <row r="37" spans="1:10" ht="15.75" customHeight="1" x14ac:dyDescent="0.25">
      <c r="A37" s="70"/>
      <c r="B37" s="12" t="s">
        <v>76</v>
      </c>
      <c r="C37" s="13" t="s">
        <v>80</v>
      </c>
      <c r="D37" s="1"/>
      <c r="E37" s="73"/>
      <c r="F37" s="63"/>
      <c r="G37" s="64"/>
      <c r="H37" s="64"/>
      <c r="I37" s="64"/>
      <c r="J37" s="65"/>
    </row>
    <row r="38" spans="1:10" ht="14.25" customHeight="1" x14ac:dyDescent="0.25">
      <c r="A38" s="70"/>
      <c r="B38" s="12" t="s">
        <v>79</v>
      </c>
      <c r="C38" s="13" t="s">
        <v>82</v>
      </c>
      <c r="D38" s="1"/>
      <c r="E38" s="73"/>
      <c r="F38" s="63"/>
      <c r="G38" s="64"/>
      <c r="H38" s="64"/>
      <c r="I38" s="64"/>
      <c r="J38" s="65"/>
    </row>
    <row r="39" spans="1:10" x14ac:dyDescent="0.25">
      <c r="A39" s="70"/>
      <c r="B39" s="46" t="s">
        <v>34</v>
      </c>
      <c r="C39" s="11" t="s">
        <v>35</v>
      </c>
      <c r="D39" s="1"/>
      <c r="E39" s="73"/>
      <c r="F39" s="63"/>
      <c r="G39" s="64"/>
      <c r="H39" s="64"/>
      <c r="I39" s="64"/>
      <c r="J39" s="65"/>
    </row>
    <row r="40" spans="1:10" x14ac:dyDescent="0.25">
      <c r="A40" s="70"/>
      <c r="B40" s="46" t="s">
        <v>31</v>
      </c>
      <c r="C40" s="15" t="s">
        <v>32</v>
      </c>
      <c r="D40" s="2"/>
      <c r="E40" s="73"/>
      <c r="F40" s="63"/>
      <c r="G40" s="64"/>
      <c r="H40" s="64"/>
      <c r="I40" s="64"/>
      <c r="J40" s="65"/>
    </row>
    <row r="41" spans="1:10" x14ac:dyDescent="0.25">
      <c r="A41" s="70"/>
      <c r="B41" s="46" t="s">
        <v>33</v>
      </c>
      <c r="C41" s="14" t="s">
        <v>130</v>
      </c>
      <c r="D41" s="2"/>
      <c r="E41" s="73"/>
      <c r="F41" s="63"/>
      <c r="G41" s="64"/>
      <c r="H41" s="64"/>
      <c r="I41" s="64"/>
      <c r="J41" s="65"/>
    </row>
    <row r="42" spans="1:10" ht="30" x14ac:dyDescent="0.25">
      <c r="A42" s="70"/>
      <c r="B42" s="46" t="s">
        <v>91</v>
      </c>
      <c r="C42" s="13" t="s">
        <v>138</v>
      </c>
      <c r="D42" s="2"/>
      <c r="E42" s="73"/>
      <c r="F42" s="63"/>
      <c r="G42" s="64"/>
      <c r="H42" s="64"/>
      <c r="I42" s="64"/>
      <c r="J42" s="65"/>
    </row>
    <row r="43" spans="1:10" x14ac:dyDescent="0.25">
      <c r="A43" s="70"/>
      <c r="B43" s="46" t="s">
        <v>87</v>
      </c>
      <c r="C43" s="33" t="s">
        <v>89</v>
      </c>
      <c r="D43" s="2"/>
      <c r="E43" s="73"/>
      <c r="F43" s="63"/>
      <c r="G43" s="64"/>
      <c r="H43" s="64"/>
      <c r="I43" s="64"/>
      <c r="J43" s="65"/>
    </row>
    <row r="44" spans="1:10" ht="15.75" thickBot="1" x14ac:dyDescent="0.3">
      <c r="A44" s="71"/>
      <c r="B44" s="47" t="s">
        <v>88</v>
      </c>
      <c r="C44" s="17" t="s">
        <v>140</v>
      </c>
      <c r="D44" s="18"/>
      <c r="E44" s="74"/>
      <c r="F44" s="66"/>
      <c r="G44" s="67"/>
      <c r="H44" s="67"/>
      <c r="I44" s="67"/>
      <c r="J44" s="68"/>
    </row>
    <row r="45" spans="1:10" ht="15.75" thickBot="1" x14ac:dyDescent="0.3">
      <c r="A45" s="69" t="s">
        <v>90</v>
      </c>
      <c r="B45" s="48" t="s">
        <v>53</v>
      </c>
      <c r="C45" s="49" t="s">
        <v>92</v>
      </c>
      <c r="D45" s="39"/>
      <c r="E45" s="57"/>
      <c r="F45" s="19"/>
      <c r="G45" s="20">
        <v>3</v>
      </c>
      <c r="H45" s="21">
        <f>F45*G45</f>
        <v>0</v>
      </c>
      <c r="I45" s="21">
        <f>J45-H45</f>
        <v>0</v>
      </c>
      <c r="J45" s="22">
        <f>H45*1.21</f>
        <v>0</v>
      </c>
    </row>
    <row r="46" spans="1:10" x14ac:dyDescent="0.25">
      <c r="A46" s="70"/>
      <c r="B46" s="46" t="s">
        <v>52</v>
      </c>
      <c r="C46" s="37" t="s">
        <v>107</v>
      </c>
      <c r="D46" s="1"/>
      <c r="E46" s="58"/>
      <c r="F46" s="60"/>
      <c r="G46" s="61"/>
      <c r="H46" s="61"/>
      <c r="I46" s="61"/>
      <c r="J46" s="62"/>
    </row>
    <row r="47" spans="1:10" x14ac:dyDescent="0.25">
      <c r="A47" s="70"/>
      <c r="B47" s="46" t="s">
        <v>94</v>
      </c>
      <c r="C47" s="37" t="s">
        <v>93</v>
      </c>
      <c r="D47" s="40"/>
      <c r="E47" s="58"/>
      <c r="F47" s="63"/>
      <c r="G47" s="64"/>
      <c r="H47" s="64"/>
      <c r="I47" s="64"/>
      <c r="J47" s="65"/>
    </row>
    <row r="48" spans="1:10" ht="44.45" customHeight="1" x14ac:dyDescent="0.25">
      <c r="A48" s="70"/>
      <c r="B48" s="46" t="s">
        <v>95</v>
      </c>
      <c r="C48" s="14" t="s">
        <v>132</v>
      </c>
      <c r="D48" s="1"/>
      <c r="E48" s="58"/>
      <c r="F48" s="63"/>
      <c r="G48" s="64"/>
      <c r="H48" s="64"/>
      <c r="I48" s="64"/>
      <c r="J48" s="65"/>
    </row>
    <row r="49" spans="1:10" x14ac:dyDescent="0.25">
      <c r="A49" s="70"/>
      <c r="B49" s="46" t="s">
        <v>85</v>
      </c>
      <c r="C49" s="14" t="s">
        <v>124</v>
      </c>
      <c r="D49" s="1"/>
      <c r="E49" s="58"/>
      <c r="F49" s="63"/>
      <c r="G49" s="64"/>
      <c r="H49" s="64"/>
      <c r="I49" s="64"/>
      <c r="J49" s="65"/>
    </row>
    <row r="50" spans="1:10" x14ac:dyDescent="0.25">
      <c r="A50" s="70"/>
      <c r="B50" s="46" t="s">
        <v>86</v>
      </c>
      <c r="C50" s="14" t="s">
        <v>43</v>
      </c>
      <c r="D50" s="1"/>
      <c r="E50" s="58"/>
      <c r="F50" s="63"/>
      <c r="G50" s="64"/>
      <c r="H50" s="64"/>
      <c r="I50" s="64"/>
      <c r="J50" s="65"/>
    </row>
    <row r="51" spans="1:10" x14ac:dyDescent="0.25">
      <c r="A51" s="70"/>
      <c r="B51" s="46" t="s">
        <v>42</v>
      </c>
      <c r="C51" s="14" t="s">
        <v>125</v>
      </c>
      <c r="D51" s="1"/>
      <c r="E51" s="58"/>
      <c r="F51" s="63"/>
      <c r="G51" s="64"/>
      <c r="H51" s="64"/>
      <c r="I51" s="64"/>
      <c r="J51" s="65"/>
    </row>
    <row r="52" spans="1:10" x14ac:dyDescent="0.25">
      <c r="A52" s="70"/>
      <c r="B52" s="46" t="s">
        <v>38</v>
      </c>
      <c r="C52" s="14" t="s">
        <v>37</v>
      </c>
      <c r="D52" s="1"/>
      <c r="E52" s="58"/>
      <c r="F52" s="63"/>
      <c r="G52" s="64"/>
      <c r="H52" s="64"/>
      <c r="I52" s="64"/>
      <c r="J52" s="65"/>
    </row>
    <row r="53" spans="1:10" x14ac:dyDescent="0.25">
      <c r="A53" s="70"/>
      <c r="B53" s="46" t="s">
        <v>36</v>
      </c>
      <c r="C53" s="13" t="s">
        <v>100</v>
      </c>
      <c r="D53" s="1"/>
      <c r="E53" s="58"/>
      <c r="F53" s="63"/>
      <c r="G53" s="64"/>
      <c r="H53" s="64"/>
      <c r="I53" s="64"/>
      <c r="J53" s="65"/>
    </row>
    <row r="54" spans="1:10" x14ac:dyDescent="0.25">
      <c r="A54" s="70"/>
      <c r="B54" s="46" t="s">
        <v>39</v>
      </c>
      <c r="C54" s="13" t="s">
        <v>40</v>
      </c>
      <c r="D54" s="1"/>
      <c r="E54" s="58"/>
      <c r="F54" s="63"/>
      <c r="G54" s="64"/>
      <c r="H54" s="64"/>
      <c r="I54" s="64"/>
      <c r="J54" s="65"/>
    </row>
    <row r="55" spans="1:10" x14ac:dyDescent="0.25">
      <c r="A55" s="70"/>
      <c r="B55" s="12" t="s">
        <v>108</v>
      </c>
      <c r="C55" s="13" t="s">
        <v>109</v>
      </c>
      <c r="D55" s="1"/>
      <c r="E55" s="58"/>
      <c r="F55" s="63"/>
      <c r="G55" s="64"/>
      <c r="H55" s="64"/>
      <c r="I55" s="64"/>
      <c r="J55" s="65"/>
    </row>
    <row r="56" spans="1:10" x14ac:dyDescent="0.25">
      <c r="A56" s="70"/>
      <c r="B56" s="12" t="s">
        <v>48</v>
      </c>
      <c r="C56" s="13">
        <v>800000</v>
      </c>
      <c r="D56" s="1"/>
      <c r="E56" s="58"/>
      <c r="F56" s="63"/>
      <c r="G56" s="64"/>
      <c r="H56" s="64"/>
      <c r="I56" s="64"/>
      <c r="J56" s="65"/>
    </row>
    <row r="57" spans="1:10" x14ac:dyDescent="0.25">
      <c r="A57" s="70"/>
      <c r="B57" s="12" t="s">
        <v>49</v>
      </c>
      <c r="C57" s="13">
        <v>800000</v>
      </c>
      <c r="D57" s="1"/>
      <c r="E57" s="58"/>
      <c r="F57" s="63"/>
      <c r="G57" s="64"/>
      <c r="H57" s="64"/>
      <c r="I57" s="64"/>
      <c r="J57" s="65"/>
    </row>
    <row r="58" spans="1:10" x14ac:dyDescent="0.25">
      <c r="A58" s="70"/>
      <c r="B58" s="12" t="s">
        <v>101</v>
      </c>
      <c r="C58" s="13">
        <v>2000</v>
      </c>
      <c r="D58" s="1"/>
      <c r="E58" s="58"/>
      <c r="F58" s="63"/>
      <c r="G58" s="64"/>
      <c r="H58" s="64"/>
      <c r="I58" s="64"/>
      <c r="J58" s="65"/>
    </row>
    <row r="59" spans="1:10" x14ac:dyDescent="0.25">
      <c r="A59" s="70"/>
      <c r="B59" s="12" t="s">
        <v>103</v>
      </c>
      <c r="C59" s="13">
        <v>4000</v>
      </c>
      <c r="D59" s="1"/>
      <c r="E59" s="58"/>
      <c r="F59" s="63"/>
      <c r="G59" s="64"/>
      <c r="H59" s="64"/>
      <c r="I59" s="64"/>
      <c r="J59" s="65"/>
    </row>
    <row r="60" spans="1:10" x14ac:dyDescent="0.25">
      <c r="A60" s="70"/>
      <c r="B60" s="12" t="s">
        <v>104</v>
      </c>
      <c r="C60" s="13">
        <v>72000</v>
      </c>
      <c r="D60" s="1"/>
      <c r="E60" s="58"/>
      <c r="F60" s="63"/>
      <c r="G60" s="64"/>
      <c r="H60" s="64"/>
      <c r="I60" s="64"/>
      <c r="J60" s="65"/>
    </row>
    <row r="61" spans="1:10" x14ac:dyDescent="0.25">
      <c r="A61" s="70"/>
      <c r="B61" s="12" t="s">
        <v>102</v>
      </c>
      <c r="C61" s="13">
        <v>16000</v>
      </c>
      <c r="D61" s="1"/>
      <c r="E61" s="58"/>
      <c r="F61" s="63"/>
      <c r="G61" s="64"/>
      <c r="H61" s="64"/>
      <c r="I61" s="64"/>
      <c r="J61" s="65"/>
    </row>
    <row r="62" spans="1:10" x14ac:dyDescent="0.25">
      <c r="A62" s="70"/>
      <c r="B62" s="12" t="s">
        <v>105</v>
      </c>
      <c r="C62" s="13">
        <v>500000</v>
      </c>
      <c r="D62" s="1"/>
      <c r="E62" s="58"/>
      <c r="F62" s="63"/>
      <c r="G62" s="64"/>
      <c r="H62" s="64"/>
      <c r="I62" s="64"/>
      <c r="J62" s="65"/>
    </row>
    <row r="63" spans="1:10" x14ac:dyDescent="0.25">
      <c r="A63" s="70"/>
      <c r="B63" s="12" t="s">
        <v>131</v>
      </c>
      <c r="C63" s="13">
        <v>600000</v>
      </c>
      <c r="D63" s="1"/>
      <c r="E63" s="58"/>
      <c r="F63" s="63"/>
      <c r="G63" s="64"/>
      <c r="H63" s="64"/>
      <c r="I63" s="64"/>
      <c r="J63" s="65"/>
    </row>
    <row r="64" spans="1:10" x14ac:dyDescent="0.25">
      <c r="A64" s="70"/>
      <c r="B64" s="12" t="s">
        <v>98</v>
      </c>
      <c r="C64" s="13" t="s">
        <v>99</v>
      </c>
      <c r="D64" s="1"/>
      <c r="E64" s="58"/>
      <c r="F64" s="63"/>
      <c r="G64" s="64"/>
      <c r="H64" s="64"/>
      <c r="I64" s="64"/>
      <c r="J64" s="65"/>
    </row>
    <row r="65" spans="1:10" x14ac:dyDescent="0.25">
      <c r="A65" s="70"/>
      <c r="B65" s="12" t="s">
        <v>96</v>
      </c>
      <c r="C65" s="13" t="s">
        <v>97</v>
      </c>
      <c r="D65" s="1"/>
      <c r="E65" s="58"/>
      <c r="F65" s="63"/>
      <c r="G65" s="64"/>
      <c r="H65" s="64"/>
      <c r="I65" s="64"/>
      <c r="J65" s="65"/>
    </row>
    <row r="66" spans="1:10" ht="30" x14ac:dyDescent="0.25">
      <c r="A66" s="70"/>
      <c r="B66" s="12" t="s">
        <v>106</v>
      </c>
      <c r="C66" s="13" t="s">
        <v>136</v>
      </c>
      <c r="D66" s="1"/>
      <c r="E66" s="58"/>
      <c r="F66" s="63"/>
      <c r="G66" s="64"/>
      <c r="H66" s="64"/>
      <c r="I66" s="64"/>
      <c r="J66" s="65"/>
    </row>
    <row r="67" spans="1:10" x14ac:dyDescent="0.25">
      <c r="A67" s="70"/>
      <c r="B67" s="12" t="s">
        <v>110</v>
      </c>
      <c r="C67" s="13" t="s">
        <v>112</v>
      </c>
      <c r="D67" s="1"/>
      <c r="E67" s="58"/>
      <c r="F67" s="63"/>
      <c r="G67" s="64"/>
      <c r="H67" s="64"/>
      <c r="I67" s="64"/>
      <c r="J67" s="65"/>
    </row>
    <row r="68" spans="1:10" x14ac:dyDescent="0.25">
      <c r="A68" s="70"/>
      <c r="B68" s="12" t="s">
        <v>113</v>
      </c>
      <c r="C68" s="13" t="s">
        <v>114</v>
      </c>
      <c r="D68" s="1"/>
      <c r="E68" s="58"/>
      <c r="F68" s="63"/>
      <c r="G68" s="64"/>
      <c r="H68" s="64"/>
      <c r="I68" s="64"/>
      <c r="J68" s="65"/>
    </row>
    <row r="69" spans="1:10" x14ac:dyDescent="0.25">
      <c r="A69" s="70"/>
      <c r="B69" s="12" t="s">
        <v>115</v>
      </c>
      <c r="C69" s="13" t="s">
        <v>135</v>
      </c>
      <c r="D69" s="1"/>
      <c r="E69" s="58"/>
      <c r="F69" s="63"/>
      <c r="G69" s="64"/>
      <c r="H69" s="64"/>
      <c r="I69" s="64"/>
      <c r="J69" s="65"/>
    </row>
    <row r="70" spans="1:10" x14ac:dyDescent="0.25">
      <c r="A70" s="70"/>
      <c r="B70" s="12" t="s">
        <v>65</v>
      </c>
      <c r="C70" s="13" t="s">
        <v>111</v>
      </c>
      <c r="D70" s="1"/>
      <c r="E70" s="58"/>
      <c r="F70" s="63"/>
      <c r="G70" s="64"/>
      <c r="H70" s="64"/>
      <c r="I70" s="64"/>
      <c r="J70" s="65"/>
    </row>
    <row r="71" spans="1:10" x14ac:dyDescent="0.25">
      <c r="A71" s="70"/>
      <c r="B71" s="12" t="s">
        <v>116</v>
      </c>
      <c r="C71" s="13" t="s">
        <v>134</v>
      </c>
      <c r="D71" s="1"/>
      <c r="E71" s="58"/>
      <c r="F71" s="63"/>
      <c r="G71" s="64"/>
      <c r="H71" s="64"/>
      <c r="I71" s="64"/>
      <c r="J71" s="65"/>
    </row>
    <row r="72" spans="1:10" x14ac:dyDescent="0.25">
      <c r="A72" s="70"/>
      <c r="B72" s="12" t="s">
        <v>117</v>
      </c>
      <c r="C72" s="13" t="s">
        <v>118</v>
      </c>
      <c r="D72" s="1"/>
      <c r="E72" s="58"/>
      <c r="F72" s="63"/>
      <c r="G72" s="64"/>
      <c r="H72" s="64"/>
      <c r="I72" s="64"/>
      <c r="J72" s="65"/>
    </row>
    <row r="73" spans="1:10" x14ac:dyDescent="0.25">
      <c r="A73" s="70"/>
      <c r="B73" s="12" t="s">
        <v>119</v>
      </c>
      <c r="C73" s="13" t="s">
        <v>120</v>
      </c>
      <c r="D73" s="1"/>
      <c r="E73" s="58"/>
      <c r="F73" s="63"/>
      <c r="G73" s="64"/>
      <c r="H73" s="64"/>
      <c r="I73" s="64"/>
      <c r="J73" s="65"/>
    </row>
    <row r="74" spans="1:10" ht="27" customHeight="1" x14ac:dyDescent="0.25">
      <c r="A74" s="70"/>
      <c r="B74" s="12" t="s">
        <v>70</v>
      </c>
      <c r="C74" s="13" t="s">
        <v>123</v>
      </c>
      <c r="D74" s="1"/>
      <c r="E74" s="58"/>
      <c r="F74" s="63"/>
      <c r="G74" s="64"/>
      <c r="H74" s="64"/>
      <c r="I74" s="64"/>
      <c r="J74" s="65"/>
    </row>
    <row r="75" spans="1:10" x14ac:dyDescent="0.25">
      <c r="A75" s="70"/>
      <c r="B75" s="12" t="s">
        <v>75</v>
      </c>
      <c r="C75" s="13" t="s">
        <v>121</v>
      </c>
      <c r="D75" s="1"/>
      <c r="E75" s="58"/>
      <c r="F75" s="63"/>
      <c r="G75" s="64"/>
      <c r="H75" s="64"/>
      <c r="I75" s="64"/>
      <c r="J75" s="65"/>
    </row>
    <row r="76" spans="1:10" x14ac:dyDescent="0.25">
      <c r="A76" s="70"/>
      <c r="B76" s="12" t="s">
        <v>79</v>
      </c>
      <c r="C76" s="13" t="s">
        <v>122</v>
      </c>
      <c r="D76" s="1"/>
      <c r="E76" s="58"/>
      <c r="F76" s="63"/>
      <c r="G76" s="64"/>
      <c r="H76" s="64"/>
      <c r="I76" s="64"/>
      <c r="J76" s="65"/>
    </row>
    <row r="77" spans="1:10" x14ac:dyDescent="0.25">
      <c r="A77" s="70"/>
      <c r="B77" s="46" t="s">
        <v>34</v>
      </c>
      <c r="C77" s="11" t="s">
        <v>35</v>
      </c>
      <c r="D77" s="1"/>
      <c r="E77" s="58"/>
      <c r="F77" s="63"/>
      <c r="G77" s="64"/>
      <c r="H77" s="64"/>
      <c r="I77" s="64"/>
      <c r="J77" s="65"/>
    </row>
    <row r="78" spans="1:10" x14ac:dyDescent="0.25">
      <c r="A78" s="70"/>
      <c r="B78" s="46" t="s">
        <v>31</v>
      </c>
      <c r="C78" s="15" t="s">
        <v>133</v>
      </c>
      <c r="D78" s="2"/>
      <c r="E78" s="58"/>
      <c r="F78" s="63"/>
      <c r="G78" s="64"/>
      <c r="H78" s="64"/>
      <c r="I78" s="64"/>
      <c r="J78" s="65"/>
    </row>
    <row r="79" spans="1:10" x14ac:dyDescent="0.25">
      <c r="A79" s="70"/>
      <c r="B79" s="46" t="s">
        <v>33</v>
      </c>
      <c r="C79" s="14" t="s">
        <v>130</v>
      </c>
      <c r="D79" s="2"/>
      <c r="E79" s="58"/>
      <c r="F79" s="63"/>
      <c r="G79" s="64"/>
      <c r="H79" s="64"/>
      <c r="I79" s="64"/>
      <c r="J79" s="65"/>
    </row>
    <row r="80" spans="1:10" ht="30" x14ac:dyDescent="0.25">
      <c r="A80" s="70"/>
      <c r="B80" s="46" t="s">
        <v>91</v>
      </c>
      <c r="C80" s="13" t="s">
        <v>138</v>
      </c>
      <c r="D80" s="2"/>
      <c r="E80" s="58"/>
      <c r="F80" s="63"/>
      <c r="G80" s="64"/>
      <c r="H80" s="64"/>
      <c r="I80" s="64"/>
      <c r="J80" s="65"/>
    </row>
    <row r="81" spans="1:10" x14ac:dyDescent="0.25">
      <c r="A81" s="70"/>
      <c r="B81" s="46" t="s">
        <v>87</v>
      </c>
      <c r="C81" s="33" t="s">
        <v>89</v>
      </c>
      <c r="D81" s="2"/>
      <c r="E81" s="58"/>
      <c r="F81" s="63"/>
      <c r="G81" s="64"/>
      <c r="H81" s="64"/>
      <c r="I81" s="64"/>
      <c r="J81" s="65"/>
    </row>
    <row r="82" spans="1:10" ht="15.75" thickBot="1" x14ac:dyDescent="0.3">
      <c r="A82" s="71"/>
      <c r="B82" s="47" t="s">
        <v>88</v>
      </c>
      <c r="C82" s="17" t="s">
        <v>140</v>
      </c>
      <c r="D82" s="18"/>
      <c r="E82" s="59"/>
      <c r="F82" s="66"/>
      <c r="G82" s="67"/>
      <c r="H82" s="67"/>
      <c r="I82" s="67"/>
      <c r="J82" s="68"/>
    </row>
    <row r="83" spans="1:10" ht="15.75" thickBot="1" x14ac:dyDescent="0.3">
      <c r="A83" s="38"/>
      <c r="B83" s="5"/>
      <c r="C83" s="5"/>
      <c r="D83" s="5"/>
      <c r="E83" s="42"/>
      <c r="F83" s="43"/>
      <c r="G83" s="43"/>
      <c r="H83" s="43"/>
      <c r="I83" s="43"/>
      <c r="J83" s="43"/>
    </row>
    <row r="84" spans="1:10" ht="15.75" thickBot="1" x14ac:dyDescent="0.3">
      <c r="A84" s="34" t="s">
        <v>13</v>
      </c>
      <c r="B84" s="35"/>
      <c r="C84" s="36"/>
      <c r="D84" s="23" t="s">
        <v>17</v>
      </c>
      <c r="E84" s="5"/>
      <c r="F84" s="6"/>
      <c r="H84" s="16"/>
      <c r="I84" s="16"/>
      <c r="J84" s="16"/>
    </row>
    <row r="85" spans="1:10" ht="14.45" customHeight="1" thickBot="1" x14ac:dyDescent="0.3">
      <c r="A85" s="54" t="s">
        <v>16</v>
      </c>
      <c r="B85" s="55"/>
      <c r="C85" s="56"/>
      <c r="D85" s="44"/>
      <c r="H85" s="75" t="s">
        <v>139</v>
      </c>
      <c r="I85" s="76"/>
      <c r="J85" s="50">
        <f>H7+H45</f>
        <v>0</v>
      </c>
    </row>
    <row r="86" spans="1:10" ht="15" customHeight="1" x14ac:dyDescent="0.25">
      <c r="A86" s="54" t="s">
        <v>126</v>
      </c>
      <c r="B86" s="55"/>
      <c r="C86" s="56"/>
      <c r="D86" s="45"/>
    </row>
    <row r="87" spans="1:10" ht="34.5" customHeight="1" x14ac:dyDescent="0.25">
      <c r="A87" s="54" t="s">
        <v>15</v>
      </c>
      <c r="B87" s="55"/>
      <c r="C87" s="56"/>
      <c r="D87" s="44"/>
    </row>
    <row r="88" spans="1:10" ht="16.149999999999999" customHeight="1" x14ac:dyDescent="0.25">
      <c r="A88" s="41"/>
    </row>
    <row r="89" spans="1:10" x14ac:dyDescent="0.25">
      <c r="B89" s="24"/>
      <c r="C89" s="24"/>
      <c r="D89" s="24"/>
    </row>
    <row r="90" spans="1:10" s="24" customFormat="1" x14ac:dyDescent="0.25">
      <c r="C90" s="32"/>
    </row>
    <row r="91" spans="1:10" s="24" customFormat="1" x14ac:dyDescent="0.25">
      <c r="B91"/>
      <c r="C91"/>
      <c r="D91"/>
    </row>
  </sheetData>
  <sheetProtection formatColumns="0" formatRows="0" selectLockedCells="1"/>
  <mergeCells count="20">
    <mergeCell ref="A1:J1"/>
    <mergeCell ref="A3:J3"/>
    <mergeCell ref="J5:J6"/>
    <mergeCell ref="I5:I6"/>
    <mergeCell ref="G5:G6"/>
    <mergeCell ref="H5:H6"/>
    <mergeCell ref="A5:A6"/>
    <mergeCell ref="B5:C5"/>
    <mergeCell ref="D5:D6"/>
    <mergeCell ref="F5:F6"/>
    <mergeCell ref="A86:C86"/>
    <mergeCell ref="A87:C87"/>
    <mergeCell ref="E45:E82"/>
    <mergeCell ref="F46:J82"/>
    <mergeCell ref="A7:A44"/>
    <mergeCell ref="A85:C85"/>
    <mergeCell ref="E7:E44"/>
    <mergeCell ref="F8:J44"/>
    <mergeCell ref="A45:A82"/>
    <mergeCell ref="H85:I85"/>
  </mergeCells>
  <pageMargins left="0.25" right="0.25" top="0.75" bottom="0.75" header="0.3" footer="0.3"/>
  <pageSetup paperSize="9" scale="53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92faf10-12eb-4007-9935-91ae5a029d2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62365D7D0082B448B9D293C130BA46B" ma:contentTypeVersion="18" ma:contentTypeDescription="Vytvoří nový dokument" ma:contentTypeScope="" ma:versionID="2acf901245d0027a0f79580c767f805a">
  <xsd:schema xmlns:xsd="http://www.w3.org/2001/XMLSchema" xmlns:xs="http://www.w3.org/2001/XMLSchema" xmlns:p="http://schemas.microsoft.com/office/2006/metadata/properties" xmlns:ns3="fcf407ef-e027-4184-9fcd-6b4aafd72ba3" xmlns:ns4="292faf10-12eb-4007-9935-91ae5a029d2c" targetNamespace="http://schemas.microsoft.com/office/2006/metadata/properties" ma:root="true" ma:fieldsID="6b5b9928122261a80725093bf9ed31de" ns3:_="" ns4:_="">
    <xsd:import namespace="fcf407ef-e027-4184-9fcd-6b4aafd72ba3"/>
    <xsd:import namespace="292faf10-12eb-4007-9935-91ae5a029d2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f407ef-e027-4184-9fcd-6b4aafd72ba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2faf10-12eb-4007-9935-91ae5a029d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6670F5-1ACD-467A-AEBD-E6AD662E2635}">
  <ds:schemaRefs>
    <ds:schemaRef ds:uri="fcf407ef-e027-4184-9fcd-6b4aafd72ba3"/>
    <ds:schemaRef ds:uri="http://purl.org/dc/terms/"/>
    <ds:schemaRef ds:uri="292faf10-12eb-4007-9935-91ae5a029d2c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6947847-F28E-46CE-9F34-1080126B32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f407ef-e027-4184-9fcd-6b4aafd72ba3"/>
    <ds:schemaRef ds:uri="292faf10-12eb-4007-9935-91ae5a029d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6ED5CC-C692-4F99-ADE8-EE96F0B7B9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Informace k zakázce</vt:lpstr>
      <vt:lpstr>Tech.spec.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2023-11-10T08:25:15Z</cp:lastPrinted>
  <dcterms:created xsi:type="dcterms:W3CDTF">2017-06-20T06:57:43Z</dcterms:created>
  <dcterms:modified xsi:type="dcterms:W3CDTF">2024-07-17T13:03:26Z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0x010100F62365D7D0082B448B9D293C130BA46B</vt:lpwstr>
  </property>
</Properties>
</file>