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6-Audiovizuální technika\6042024 Dodávka AVT pro kongresový sál ŠLP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TP!$H$7:$H$59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K24" i="2" s="1"/>
  <c r="J24" i="2" s="1"/>
  <c r="I52" i="2" l="1"/>
  <c r="K52" i="2" s="1"/>
  <c r="J52" i="2" s="1"/>
  <c r="I44" i="2"/>
  <c r="K44" i="2" s="1"/>
  <c r="J44" i="2" s="1"/>
  <c r="I32" i="2"/>
  <c r="K32" i="2" s="1"/>
  <c r="J32" i="2" s="1"/>
  <c r="I8" i="2" l="1"/>
  <c r="K8" i="2" s="1"/>
  <c r="J8" i="2" s="1"/>
  <c r="I59" i="2" l="1"/>
  <c r="J59" i="2"/>
  <c r="K59" i="2"/>
</calcChain>
</file>

<file path=xl/sharedStrings.xml><?xml version="1.0" encoding="utf-8"?>
<sst xmlns="http://schemas.openxmlformats.org/spreadsheetml/2006/main" count="134" uniqueCount="100">
  <si>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</si>
  <si>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</si>
  <si>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</si>
  <si>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</si>
  <si>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</si>
  <si>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</si>
  <si>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</si>
  <si>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</si>
  <si>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</si>
  <si>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</si>
  <si>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</si>
  <si>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</si>
  <si>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</si>
  <si>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</si>
  <si>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</si>
  <si>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</si>
  <si>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</si>
  <si>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</si>
  <si>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ano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</si>
  <si>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</si>
  <si>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</si>
  <si>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hmotnost</t>
  </si>
  <si>
    <t>příslušenství</t>
  </si>
  <si>
    <t>min. 24 měsíců</t>
  </si>
  <si>
    <t>Maximální přípustná cena</t>
  </si>
  <si>
    <t xml:space="preserve">min. 4K (3840x2160px) </t>
  </si>
  <si>
    <t>Veškerá výše uvedená technika musí být vzájemně kompatibilní, zapojená a funkční dle přiloženého schématu.</t>
  </si>
  <si>
    <t xml:space="preserve">umístění </t>
  </si>
  <si>
    <t>uchycení</t>
  </si>
  <si>
    <t>kompatibilita s výše uvedenou PTZ kamerou</t>
  </si>
  <si>
    <t>strop</t>
  </si>
  <si>
    <t>do podhledu nebo stropu</t>
  </si>
  <si>
    <t xml:space="preserve">nastavitelná vzdálenost kamery od stromu </t>
  </si>
  <si>
    <t>ano, min. rozsah 120 - 200 cm</t>
  </si>
  <si>
    <t>max. 2 kg</t>
  </si>
  <si>
    <t>Držák pro PTZ kameru, umístěný na stropě</t>
  </si>
  <si>
    <t>Dodavatel disponuje certifikátem CRESTRON DigitalMedia Certified Designer (nebo vyšší)</t>
  </si>
  <si>
    <t>Dodavatel disponuje certifikátem CRESRTON CTI-P301 Advanced Programming Skills (nebo vyšší)</t>
  </si>
  <si>
    <t>1 500 Kč bez DPH</t>
  </si>
  <si>
    <t xml:space="preserve">Popis fungování učebny: 
•	Učebna bude sloužit pro hybridní, případně online výuku a techniku budou obsluhovat primárně akademičtí pracovníci, tedy vyučující a musí mít k dispozici uživatelsky jednoduché prostředí. 
•	V katedrovém PC (není součástí tohoto výběrového řízení) budou k dispozici video vstupy ze dvou PTZ kamer (jedna z kamer umístěná na horní hraně interaktivního displeje - záběr do publika, druhá kamera umístěna na stropě - záběr na vyučujícího, umístění kamery musí být zvoleno tak, že nejširší záběr musí obsahovat alespoň celý interaktivní displej a stanoviště vyučujícího u katedry) a také obraz z interaktivního displeje včetně překryvné vrstvy pro sdílení do online prostředí (typicky přes MS Teams). 
•	Zobrazení různých zdrojů signálu (PC nebo přípojné místo) na interaktivním panelu
</t>
  </si>
  <si>
    <t>Projektor</t>
  </si>
  <si>
    <t>130 000 Kč bez DPH</t>
  </si>
  <si>
    <t>DLP™</t>
  </si>
  <si>
    <t>300,000:1</t>
  </si>
  <si>
    <t>4:3 and 16:9</t>
  </si>
  <si>
    <t>16:9
"16:9"</t>
  </si>
  <si>
    <t>min. 1073.4</t>
  </si>
  <si>
    <t>Laser</t>
  </si>
  <si>
    <t>LASER life</t>
  </si>
  <si>
    <t>ports</t>
  </si>
  <si>
    <t>AC power cord, Remote control, 2x AAA batteries</t>
  </si>
  <si>
    <t>PC compatibility</t>
  </si>
  <si>
    <t>UHD, WUXGA, FHD, UXGA, SXGA, WXGA, HD, XGA, SVGA, VGA, Mac</t>
  </si>
  <si>
    <t>2D compatibility</t>
  </si>
  <si>
    <t>UHD: 2160p(24/50/60Hz) / HDTV: 720p(50/60Hz), 1080i(50/60Hz), 1080p(24/50/60Hz) / SDTV : 480i/p, 576i/p</t>
  </si>
  <si>
    <t>LAN - control</t>
  </si>
  <si>
    <t>Spolupráce s tlačítkem ClickShare nebo aplikací</t>
  </si>
  <si>
    <t>Mixážní pult</t>
  </si>
  <si>
    <t>HDMI vstupní kabel</t>
  </si>
  <si>
    <t>„Triple agnostic“ (spolupracuje s jakýmkoliv AV zařízením třetích stran a jakoukoliv konferenční platformou)</t>
  </si>
  <si>
    <t>80 000 Kč bez DPH</t>
  </si>
  <si>
    <t>AUX na každém kanálu</t>
  </si>
  <si>
    <t>RCA vstupy a výstupy </t>
  </si>
  <si>
    <t>TRS insert na mono vstupech</t>
  </si>
  <si>
    <t>60mm fadery</t>
  </si>
  <si>
    <t>min 5,000 lumens</t>
  </si>
  <si>
    <t>min 30,000 hours</t>
  </si>
  <si>
    <t>7 500 Kč bez DPH</t>
  </si>
  <si>
    <t>PTZ kamera</t>
  </si>
  <si>
    <t>IP kamera</t>
  </si>
  <si>
    <t>RJ45</t>
  </si>
  <si>
    <t>USB CC</t>
  </si>
  <si>
    <t>FULL HD - 60 fps, nebo 4K - 30 fps + Full HD 60 fps</t>
  </si>
  <si>
    <t>možnost připojení k PC jako síťová kamera pro Teams, Webbex, YouTube, WhatsApp…</t>
  </si>
  <si>
    <t>30 000 Kč bez DPH</t>
  </si>
  <si>
    <t>rozlišení</t>
  </si>
  <si>
    <t>dálkové ovládání kamery</t>
  </si>
  <si>
    <t xml:space="preserve">záruka </t>
  </si>
  <si>
    <t>display technology</t>
  </si>
  <si>
    <t>resolution</t>
  </si>
  <si>
    <t>brightness</t>
  </si>
  <si>
    <t>contrast ratio</t>
  </si>
  <si>
    <t>native aspect ratio</t>
  </si>
  <si>
    <t>aspect ratio - compatible</t>
  </si>
  <si>
    <t>displayable colours (millions)</t>
  </si>
  <si>
    <t>light source type</t>
  </si>
  <si>
    <t>bezproblémové sdílení obsahu</t>
  </si>
  <si>
    <t>spolupracujte pomocí tlačítka Conferencing Button nebo Collaboration App</t>
  </si>
  <si>
    <t>plná BYOD podpora</t>
  </si>
  <si>
    <t>počet kanálů</t>
  </si>
  <si>
    <t>vstupní konektory</t>
  </si>
  <si>
    <t>kovové provedení</t>
  </si>
  <si>
    <t>třípásmový ekvalizér s laditelnými středy na mono kanálech</t>
  </si>
  <si>
    <t>dvoupásmový ekvalizér na stereo kanálech</t>
  </si>
  <si>
    <t>sluchátkový výstup</t>
  </si>
  <si>
    <r>
      <rPr>
        <b/>
        <sz val="11"/>
        <color theme="1"/>
        <rFont val="Calibri"/>
        <family val="2"/>
        <charset val="238"/>
        <scheme val="minor"/>
      </rPr>
      <t>input:</t>
    </r>
    <r>
      <rPr>
        <sz val="11"/>
        <color theme="1"/>
        <rFont val="Calibri"/>
        <family val="2"/>
        <charset val="238"/>
        <scheme val="minor"/>
      </rPr>
      <t xml:space="preserve"> 1 x HDMI 2.0, 1 x HDMI 1.4a 3D support, 1 x VGA (YPbPr/RGB), 1 x Audio 3.5mm </t>
    </r>
    <r>
      <rPr>
        <b/>
        <sz val="11"/>
        <color theme="1"/>
        <rFont val="Calibri"/>
        <family val="2"/>
        <charset val="238"/>
        <scheme val="minor"/>
      </rPr>
      <t xml:space="preserve">Output: </t>
    </r>
    <r>
      <rPr>
        <sz val="11"/>
        <color theme="1"/>
        <rFont val="Calibri"/>
        <family val="2"/>
        <charset val="238"/>
        <scheme val="minor"/>
      </rPr>
      <t xml:space="preserve">1 x Audio 3.5mm, 1 x S/PDIF, 1 x USB-A power 1.5A   </t>
    </r>
    <r>
      <rPr>
        <b/>
        <sz val="11"/>
        <color theme="1"/>
        <rFont val="Calibri"/>
        <family val="2"/>
        <charset val="238"/>
        <scheme val="minor"/>
      </rPr>
      <t xml:space="preserve">Control </t>
    </r>
    <r>
      <rPr>
        <sz val="11"/>
        <color theme="1"/>
        <rFont val="Calibri"/>
        <family val="2"/>
        <charset val="238"/>
        <scheme val="minor"/>
      </rPr>
      <t>1 x USB-A service, 1 x RS232, 1 x RJ45, 1 x 12V trigger</t>
    </r>
  </si>
  <si>
    <r>
      <t xml:space="preserve">XLR, </t>
    </r>
    <r>
      <rPr>
        <sz val="11"/>
        <color rgb="FF333333"/>
        <rFont val="Calibri"/>
        <family val="2"/>
        <charset val="238"/>
        <scheme val="minor"/>
      </rPr>
      <t>¼” TRS</t>
    </r>
  </si>
  <si>
    <t>Bezdrátový prezentační systém - přenosový systém</t>
  </si>
  <si>
    <t>Technické vybavení kongresového sálu ŠLP Křtiny</t>
  </si>
  <si>
    <t>Maximální přípustná cena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</si>
</sst>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31" xfId="0" applyFont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64" fontId="0" fillId="3" borderId="39" xfId="0" applyNumberFormat="1" applyFill="1" applyBorder="1" applyAlignment="1" applyProtection="1">
      <alignment vertical="center"/>
      <protection locked="0"/>
    </xf>
    <xf numFmtId="0" fontId="0" fillId="7" borderId="23" xfId="0" applyFill="1" applyBorder="1" applyAlignment="1">
      <alignment horizontal="center" vertical="center"/>
    </xf>
    <xf numFmtId="164" fontId="0" fillId="7" borderId="23" xfId="0" applyNumberFormat="1" applyFill="1" applyBorder="1" applyAlignment="1">
      <alignment vertical="center"/>
    </xf>
    <xf numFmtId="164" fontId="0" fillId="7" borderId="24" xfId="0" applyNumberFormat="1" applyFill="1" applyBorder="1" applyAlignment="1">
      <alignment vertical="center"/>
    </xf>
    <xf numFmtId="164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0" fontId="0" fillId="3" borderId="14" xfId="0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right" vertical="center"/>
    </xf>
    <xf numFmtId="0" fontId="0" fillId="0" borderId="38" xfId="0" applyBorder="1" applyAlignment="1">
      <alignment vertical="center"/>
    </xf>
    <xf numFmtId="165" fontId="1" fillId="0" borderId="39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165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9" borderId="0" xfId="0" applyFont="1" applyFill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3" borderId="25" xfId="0" applyFont="1" applyFill="1" applyBorder="1" applyAlignment="1" applyProtection="1">
      <alignment vertical="center" wrapText="1"/>
      <protection locked="0"/>
    </xf>
    <xf numFmtId="0" fontId="0" fillId="3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>
      <alignment vertical="center" wrapText="1"/>
    </xf>
    <xf numFmtId="0" fontId="0" fillId="3" borderId="19" xfId="0" applyFont="1" applyFill="1" applyBorder="1" applyAlignment="1" applyProtection="1">
      <alignment vertical="center" wrapText="1"/>
      <protection locked="0"/>
    </xf>
    <xf numFmtId="0" fontId="0" fillId="2" borderId="32" xfId="0" applyFont="1" applyFill="1" applyBorder="1" applyAlignment="1">
      <alignment vertical="center" wrapText="1"/>
    </xf>
    <xf numFmtId="0" fontId="0" fillId="3" borderId="33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0" fillId="8" borderId="30" xfId="0" applyNumberFormat="1" applyFill="1" applyBorder="1" applyAlignment="1" applyProtection="1">
      <alignment horizontal="center" vertical="center"/>
      <protection locked="0"/>
    </xf>
    <xf numFmtId="164" fontId="0" fillId="8" borderId="35" xfId="0" applyNumberFormat="1" applyFill="1" applyBorder="1" applyAlignment="1" applyProtection="1">
      <alignment horizontal="center" vertical="center"/>
      <protection locked="0"/>
    </xf>
    <xf numFmtId="164" fontId="0" fillId="8" borderId="0" xfId="0" applyNumberFormat="1" applyFill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3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0" fillId="8" borderId="37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horizontal="center" vertical="top" wrapText="1"/>
    </xf>
    <xf numFmtId="47" fontId="0" fillId="2" borderId="1" xfId="0" applyNumberFormat="1" applyFont="1" applyFill="1" applyBorder="1" applyAlignment="1">
      <alignment vertical="center" wrapText="1"/>
    </xf>
    <xf numFmtId="0" fontId="0" fillId="3" borderId="18" xfId="0" applyFont="1" applyFill="1" applyBorder="1" applyAlignment="1" applyProtection="1">
      <alignment vertical="center" wrapText="1"/>
      <protection locked="0"/>
    </xf>
    <xf numFmtId="164" fontId="0" fillId="8" borderId="45" xfId="0" applyNumberFormat="1" applyFill="1" applyBorder="1" applyAlignment="1" applyProtection="1">
      <alignment horizontal="center" vertical="center"/>
      <protection locked="0"/>
    </xf>
    <xf numFmtId="164" fontId="0" fillId="8" borderId="46" xfId="0" applyNumberFormat="1" applyFill="1" applyBorder="1" applyAlignment="1" applyProtection="1">
      <alignment horizontal="center" vertical="center"/>
      <protection locked="0"/>
    </xf>
    <xf numFmtId="164" fontId="0" fillId="8" borderId="0" xfId="0" applyNumberFormat="1" applyFill="1" applyBorder="1" applyAlignment="1" applyProtection="1">
      <alignment horizontal="center" vertical="center"/>
      <protection locked="0"/>
    </xf>
    <xf numFmtId="164" fontId="0" fillId="8" borderId="47" xfId="0" applyNumberFormat="1" applyFill="1" applyBorder="1" applyAlignment="1" applyProtection="1">
      <alignment horizontal="center" vertical="center"/>
      <protection locked="0"/>
    </xf>
    <xf numFmtId="164" fontId="0" fillId="8" borderId="48" xfId="0" applyNumberFormat="1" applyFill="1" applyBorder="1" applyAlignment="1" applyProtection="1">
      <alignment horizontal="center" vertical="center"/>
      <protection locked="0"/>
    </xf>
    <xf numFmtId="165" fontId="1" fillId="11" borderId="42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showGridLines="0" tabSelected="1" zoomScale="70" zoomScaleNormal="70" zoomScaleSheetLayoutView="85" zoomScalePageLayoutView="55" workbookViewId="0">
      <selection activeCell="F8" sqref="F8:F23"/>
    </sheetView>
  </sheetViews>
  <sheetFormatPr defaultColWidth="8.85546875" defaultRowHeight="15" x14ac:dyDescent="0.25"/>
  <cols>
    <col min="1" max="1" width="20.85546875" style="6" customWidth="1"/>
    <col min="2" max="2" width="27.85546875" style="6" customWidth="1"/>
    <col min="3" max="3" width="63.7109375" style="6" customWidth="1"/>
    <col min="4" max="4" width="76.28515625" style="6" customWidth="1"/>
    <col min="5" max="5" width="78" style="6" customWidth="1"/>
    <col min="6" max="6" width="28.7109375" style="6" customWidth="1"/>
    <col min="7" max="7" width="15.7109375" style="6" customWidth="1"/>
    <col min="8" max="8" width="5.140625" style="6" bestFit="1" customWidth="1"/>
    <col min="9" max="11" width="15.7109375" style="6" customWidth="1"/>
    <col min="12" max="12" width="8.85546875" style="6"/>
    <col min="13" max="13" width="19" style="6" customWidth="1"/>
    <col min="14" max="14" width="12.5703125" style="6" bestFit="1" customWidth="1"/>
    <col min="15" max="16384" width="8.85546875" style="6"/>
  </cols>
  <sheetData>
    <row r="1" spans="1:14" ht="29.25" thickBo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4" ht="15.75" thickBot="1" x14ac:dyDescent="0.3">
      <c r="A2" s="7"/>
      <c r="B2" s="7"/>
    </row>
    <row r="3" spans="1:14" ht="41.25" customHeight="1" thickBot="1" x14ac:dyDescent="0.3">
      <c r="A3" s="85" t="s">
        <v>19</v>
      </c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4" x14ac:dyDescent="0.25">
      <c r="A4" s="7"/>
      <c r="B4" s="7"/>
    </row>
    <row r="5" spans="1:14" x14ac:dyDescent="0.25">
      <c r="A5" s="8"/>
      <c r="B5" s="8"/>
      <c r="C5" s="9"/>
      <c r="D5" s="9"/>
      <c r="E5" s="9"/>
      <c r="F5" s="9"/>
      <c r="G5" s="10"/>
      <c r="I5" s="11"/>
    </row>
    <row r="6" spans="1:14" ht="15" customHeight="1" x14ac:dyDescent="0.25">
      <c r="A6" s="78" t="s">
        <v>0</v>
      </c>
      <c r="B6" s="3"/>
      <c r="C6" s="78" t="s">
        <v>1</v>
      </c>
      <c r="D6" s="81"/>
      <c r="E6" s="56" t="s">
        <v>2</v>
      </c>
      <c r="F6" s="12" t="s">
        <v>3</v>
      </c>
      <c r="G6" s="77" t="s">
        <v>11</v>
      </c>
      <c r="H6" s="78" t="s">
        <v>7</v>
      </c>
      <c r="I6" s="77" t="s">
        <v>10</v>
      </c>
      <c r="J6" s="77" t="s">
        <v>12</v>
      </c>
      <c r="K6" s="77" t="s">
        <v>13</v>
      </c>
    </row>
    <row r="7" spans="1:14" ht="15.75" thickBot="1" x14ac:dyDescent="0.3">
      <c r="A7" s="79"/>
      <c r="B7" s="4"/>
      <c r="C7" s="4" t="s">
        <v>4</v>
      </c>
      <c r="D7" s="4" t="s">
        <v>5</v>
      </c>
      <c r="E7" s="57"/>
      <c r="F7" s="13" t="s">
        <v>6</v>
      </c>
      <c r="G7" s="56"/>
      <c r="H7" s="79"/>
      <c r="I7" s="56"/>
      <c r="J7" s="56"/>
      <c r="K7" s="56"/>
    </row>
    <row r="8" spans="1:14" ht="15" customHeight="1" thickBot="1" x14ac:dyDescent="0.3">
      <c r="A8" s="88" t="s">
        <v>98</v>
      </c>
      <c r="B8" s="68" t="s">
        <v>40</v>
      </c>
      <c r="C8" s="39" t="s">
        <v>24</v>
      </c>
      <c r="D8" s="62" t="s">
        <v>41</v>
      </c>
      <c r="E8" s="63"/>
      <c r="F8" s="74"/>
      <c r="G8" s="15"/>
      <c r="H8" s="16">
        <v>1</v>
      </c>
      <c r="I8" s="17">
        <f>G8*H8</f>
        <v>0</v>
      </c>
      <c r="J8" s="17">
        <f>K8-I8</f>
        <v>0</v>
      </c>
      <c r="K8" s="18">
        <f>I8*1.21</f>
        <v>0</v>
      </c>
      <c r="M8" s="19"/>
      <c r="N8" s="20"/>
    </row>
    <row r="9" spans="1:14" ht="15" customHeight="1" x14ac:dyDescent="0.25">
      <c r="A9" s="89"/>
      <c r="B9" s="69"/>
      <c r="C9" s="40" t="s">
        <v>78</v>
      </c>
      <c r="D9" s="22" t="s">
        <v>42</v>
      </c>
      <c r="E9" s="48"/>
      <c r="F9" s="75"/>
      <c r="G9" s="92"/>
      <c r="H9" s="58"/>
      <c r="I9" s="58"/>
      <c r="J9" s="58"/>
      <c r="K9" s="59"/>
      <c r="M9" s="19"/>
      <c r="N9" s="20"/>
    </row>
    <row r="10" spans="1:14" ht="15" customHeight="1" x14ac:dyDescent="0.25">
      <c r="A10" s="89"/>
      <c r="B10" s="69"/>
      <c r="C10" s="41" t="s">
        <v>79</v>
      </c>
      <c r="D10" s="50" t="s">
        <v>25</v>
      </c>
      <c r="E10" s="49"/>
      <c r="F10" s="75"/>
      <c r="G10" s="93"/>
      <c r="H10" s="94"/>
      <c r="I10" s="94"/>
      <c r="J10" s="94"/>
      <c r="K10" s="61"/>
      <c r="M10" s="19"/>
      <c r="N10" s="20"/>
    </row>
    <row r="11" spans="1:14" ht="15" customHeight="1" x14ac:dyDescent="0.25">
      <c r="A11" s="89"/>
      <c r="B11" s="69"/>
      <c r="C11" s="41" t="s">
        <v>80</v>
      </c>
      <c r="D11" s="50" t="s">
        <v>65</v>
      </c>
      <c r="E11" s="49"/>
      <c r="F11" s="75"/>
      <c r="G11" s="93"/>
      <c r="H11" s="94"/>
      <c r="I11" s="94"/>
      <c r="J11" s="94"/>
      <c r="K11" s="61"/>
      <c r="M11" s="19"/>
      <c r="N11" s="20"/>
    </row>
    <row r="12" spans="1:14" ht="15" customHeight="1" x14ac:dyDescent="0.25">
      <c r="A12" s="89"/>
      <c r="B12" s="69"/>
      <c r="C12" s="41" t="s">
        <v>81</v>
      </c>
      <c r="D12" s="50" t="s">
        <v>43</v>
      </c>
      <c r="E12" s="49"/>
      <c r="F12" s="75"/>
      <c r="G12" s="93"/>
      <c r="H12" s="94"/>
      <c r="I12" s="94"/>
      <c r="J12" s="94"/>
      <c r="K12" s="61"/>
      <c r="M12" s="19"/>
      <c r="N12" s="20"/>
    </row>
    <row r="13" spans="1:14" ht="15" customHeight="1" x14ac:dyDescent="0.25">
      <c r="A13" s="89"/>
      <c r="B13" s="69"/>
      <c r="C13" s="41" t="s">
        <v>82</v>
      </c>
      <c r="D13" s="50" t="s">
        <v>45</v>
      </c>
      <c r="E13" s="49"/>
      <c r="F13" s="75"/>
      <c r="G13" s="93"/>
      <c r="H13" s="94"/>
      <c r="I13" s="94"/>
      <c r="J13" s="94"/>
      <c r="K13" s="61"/>
      <c r="M13" s="19"/>
      <c r="N13" s="20"/>
    </row>
    <row r="14" spans="1:14" ht="15" customHeight="1" x14ac:dyDescent="0.25">
      <c r="A14" s="89"/>
      <c r="B14" s="69"/>
      <c r="C14" s="41" t="s">
        <v>83</v>
      </c>
      <c r="D14" s="90" t="s">
        <v>44</v>
      </c>
      <c r="E14" s="49"/>
      <c r="F14" s="75"/>
      <c r="G14" s="93"/>
      <c r="H14" s="94"/>
      <c r="I14" s="94"/>
      <c r="J14" s="94"/>
      <c r="K14" s="61"/>
      <c r="M14" s="19"/>
      <c r="N14" s="20"/>
    </row>
    <row r="15" spans="1:14" ht="15" customHeight="1" x14ac:dyDescent="0.25">
      <c r="A15" s="89"/>
      <c r="B15" s="69"/>
      <c r="C15" s="41" t="s">
        <v>84</v>
      </c>
      <c r="D15" s="50" t="s">
        <v>46</v>
      </c>
      <c r="E15" s="49"/>
      <c r="F15" s="75"/>
      <c r="G15" s="93"/>
      <c r="H15" s="94"/>
      <c r="I15" s="94"/>
      <c r="J15" s="94"/>
      <c r="K15" s="61"/>
      <c r="M15" s="19"/>
      <c r="N15" s="20"/>
    </row>
    <row r="16" spans="1:14" ht="15" customHeight="1" x14ac:dyDescent="0.25">
      <c r="A16" s="89"/>
      <c r="B16" s="69"/>
      <c r="C16" s="41" t="s">
        <v>85</v>
      </c>
      <c r="D16" s="50" t="s">
        <v>47</v>
      </c>
      <c r="E16" s="49"/>
      <c r="F16" s="75"/>
      <c r="G16" s="93"/>
      <c r="H16" s="94"/>
      <c r="I16" s="94"/>
      <c r="J16" s="94"/>
      <c r="K16" s="61"/>
      <c r="M16" s="19"/>
      <c r="N16" s="20"/>
    </row>
    <row r="17" spans="1:14" ht="44.25" customHeight="1" x14ac:dyDescent="0.25">
      <c r="A17" s="89"/>
      <c r="B17" s="69"/>
      <c r="C17" s="41" t="s">
        <v>49</v>
      </c>
      <c r="D17" s="50" t="s">
        <v>95</v>
      </c>
      <c r="E17" s="49"/>
      <c r="F17" s="75"/>
      <c r="G17" s="93"/>
      <c r="H17" s="94"/>
      <c r="I17" s="94"/>
      <c r="J17" s="94"/>
      <c r="K17" s="61"/>
      <c r="M17" s="19"/>
      <c r="N17" s="20"/>
    </row>
    <row r="18" spans="1:14" ht="15" customHeight="1" x14ac:dyDescent="0.25">
      <c r="A18" s="89"/>
      <c r="B18" s="69"/>
      <c r="C18" s="41" t="s">
        <v>48</v>
      </c>
      <c r="D18" s="50" t="s">
        <v>66</v>
      </c>
      <c r="E18" s="49"/>
      <c r="F18" s="75"/>
      <c r="G18" s="93"/>
      <c r="H18" s="94"/>
      <c r="I18" s="94"/>
      <c r="J18" s="94"/>
      <c r="K18" s="61"/>
      <c r="M18" s="19"/>
      <c r="N18" s="20"/>
    </row>
    <row r="19" spans="1:14" ht="15" customHeight="1" x14ac:dyDescent="0.25">
      <c r="A19" s="89"/>
      <c r="B19" s="69"/>
      <c r="C19" s="41" t="s">
        <v>22</v>
      </c>
      <c r="D19" s="50" t="s">
        <v>50</v>
      </c>
      <c r="E19" s="49"/>
      <c r="F19" s="75"/>
      <c r="G19" s="93"/>
      <c r="H19" s="94"/>
      <c r="I19" s="94"/>
      <c r="J19" s="94"/>
      <c r="K19" s="61"/>
      <c r="M19" s="19"/>
      <c r="N19" s="20"/>
    </row>
    <row r="20" spans="1:14" ht="15" customHeight="1" x14ac:dyDescent="0.25">
      <c r="A20" s="89"/>
      <c r="B20" s="69"/>
      <c r="C20" s="41" t="s">
        <v>51</v>
      </c>
      <c r="D20" s="50" t="s">
        <v>52</v>
      </c>
      <c r="E20" s="49"/>
      <c r="F20" s="75"/>
      <c r="G20" s="93"/>
      <c r="H20" s="94"/>
      <c r="I20" s="94"/>
      <c r="J20" s="94"/>
      <c r="K20" s="61"/>
      <c r="M20" s="19"/>
      <c r="N20" s="20"/>
    </row>
    <row r="21" spans="1:14" ht="30" x14ac:dyDescent="0.25">
      <c r="A21" s="89"/>
      <c r="B21" s="69"/>
      <c r="C21" s="41" t="s">
        <v>53</v>
      </c>
      <c r="D21" s="50" t="s">
        <v>54</v>
      </c>
      <c r="E21" s="51"/>
      <c r="F21" s="75"/>
      <c r="G21" s="93"/>
      <c r="H21" s="94"/>
      <c r="I21" s="94"/>
      <c r="J21" s="94"/>
      <c r="K21" s="61"/>
      <c r="M21" s="19"/>
      <c r="N21" s="20"/>
    </row>
    <row r="22" spans="1:14" ht="15" customHeight="1" x14ac:dyDescent="0.25">
      <c r="A22" s="89"/>
      <c r="B22" s="69"/>
      <c r="C22" s="42" t="s">
        <v>55</v>
      </c>
      <c r="D22" s="50" t="s">
        <v>18</v>
      </c>
      <c r="E22" s="51"/>
      <c r="F22" s="75"/>
      <c r="G22" s="93"/>
      <c r="H22" s="94"/>
      <c r="I22" s="94"/>
      <c r="J22" s="94"/>
      <c r="K22" s="61"/>
      <c r="M22" s="19"/>
      <c r="N22" s="20"/>
    </row>
    <row r="23" spans="1:14" ht="19.5" customHeight="1" thickBot="1" x14ac:dyDescent="0.3">
      <c r="A23" s="89"/>
      <c r="B23" s="70"/>
      <c r="C23" s="5" t="s">
        <v>77</v>
      </c>
      <c r="D23" s="52" t="s">
        <v>23</v>
      </c>
      <c r="E23" s="91"/>
      <c r="F23" s="76"/>
      <c r="G23" s="95"/>
      <c r="H23" s="80"/>
      <c r="I23" s="80"/>
      <c r="J23" s="80"/>
      <c r="K23" s="96"/>
      <c r="M23" s="19"/>
      <c r="N23" s="20"/>
    </row>
    <row r="24" spans="1:14" ht="19.5" customHeight="1" thickBot="1" x14ac:dyDescent="0.3">
      <c r="A24" s="89"/>
      <c r="B24" s="68" t="s">
        <v>97</v>
      </c>
      <c r="C24" s="14" t="s">
        <v>24</v>
      </c>
      <c r="D24" s="62" t="s">
        <v>60</v>
      </c>
      <c r="E24" s="63"/>
      <c r="F24" s="74"/>
      <c r="G24" s="15"/>
      <c r="H24" s="16">
        <v>1</v>
      </c>
      <c r="I24" s="17">
        <f>G24*H24</f>
        <v>0</v>
      </c>
      <c r="J24" s="17">
        <f>K24-I24</f>
        <v>0</v>
      </c>
      <c r="K24" s="18">
        <f>I24*1.21</f>
        <v>0</v>
      </c>
      <c r="M24" s="19"/>
      <c r="N24" s="20"/>
    </row>
    <row r="25" spans="1:14" ht="19.5" customHeight="1" x14ac:dyDescent="0.25">
      <c r="A25" s="89"/>
      <c r="B25" s="69"/>
      <c r="C25" s="43" t="s">
        <v>86</v>
      </c>
      <c r="D25" s="22" t="s">
        <v>18</v>
      </c>
      <c r="E25" s="48"/>
      <c r="F25" s="75"/>
      <c r="G25" s="58"/>
      <c r="H25" s="58"/>
      <c r="I25" s="58"/>
      <c r="J25" s="58"/>
      <c r="K25" s="58"/>
      <c r="M25" s="19"/>
      <c r="N25" s="20"/>
    </row>
    <row r="26" spans="1:14" ht="19.5" customHeight="1" x14ac:dyDescent="0.25">
      <c r="A26" s="89"/>
      <c r="B26" s="69"/>
      <c r="C26" s="43" t="s">
        <v>58</v>
      </c>
      <c r="D26" s="22" t="s">
        <v>18</v>
      </c>
      <c r="E26" s="48"/>
      <c r="F26" s="75"/>
      <c r="G26" s="60"/>
      <c r="H26" s="60"/>
      <c r="I26" s="60"/>
      <c r="J26" s="60"/>
      <c r="K26" s="60"/>
      <c r="M26" s="19"/>
      <c r="N26" s="20"/>
    </row>
    <row r="27" spans="1:14" ht="19.5" customHeight="1" x14ac:dyDescent="0.25">
      <c r="A27" s="89"/>
      <c r="B27" s="69"/>
      <c r="C27" s="43" t="s">
        <v>56</v>
      </c>
      <c r="D27" s="22" t="s">
        <v>18</v>
      </c>
      <c r="E27" s="48"/>
      <c r="F27" s="75"/>
      <c r="G27" s="60"/>
      <c r="H27" s="60"/>
      <c r="I27" s="60"/>
      <c r="J27" s="60"/>
      <c r="K27" s="60"/>
      <c r="M27" s="19"/>
      <c r="N27" s="20"/>
    </row>
    <row r="28" spans="1:14" ht="30" x14ac:dyDescent="0.25">
      <c r="A28" s="89"/>
      <c r="B28" s="69"/>
      <c r="C28" s="45" t="s">
        <v>59</v>
      </c>
      <c r="D28" s="22" t="s">
        <v>18</v>
      </c>
      <c r="E28" s="48"/>
      <c r="F28" s="75"/>
      <c r="G28" s="60"/>
      <c r="H28" s="60"/>
      <c r="I28" s="60"/>
      <c r="J28" s="60"/>
      <c r="K28" s="60"/>
      <c r="M28" s="19"/>
      <c r="N28" s="20"/>
    </row>
    <row r="29" spans="1:14" ht="30" x14ac:dyDescent="0.25">
      <c r="A29" s="89"/>
      <c r="B29" s="69"/>
      <c r="C29" s="55" t="s">
        <v>87</v>
      </c>
      <c r="D29" s="22" t="s">
        <v>18</v>
      </c>
      <c r="E29" s="48"/>
      <c r="F29" s="75"/>
      <c r="G29" s="60"/>
      <c r="H29" s="60"/>
      <c r="I29" s="60"/>
      <c r="J29" s="60"/>
      <c r="K29" s="60"/>
      <c r="M29" s="19"/>
      <c r="N29" s="20"/>
    </row>
    <row r="30" spans="1:14" ht="19.5" customHeight="1" x14ac:dyDescent="0.25">
      <c r="A30" s="89"/>
      <c r="B30" s="69"/>
      <c r="C30" s="43" t="s">
        <v>77</v>
      </c>
      <c r="D30" s="50" t="s">
        <v>23</v>
      </c>
      <c r="E30" s="48"/>
      <c r="F30" s="75"/>
      <c r="G30" s="60"/>
      <c r="H30" s="60"/>
      <c r="I30" s="60"/>
      <c r="J30" s="60"/>
      <c r="K30" s="60"/>
      <c r="M30" s="19"/>
      <c r="N30" s="20"/>
    </row>
    <row r="31" spans="1:14" ht="19.5" customHeight="1" thickBot="1" x14ac:dyDescent="0.3">
      <c r="A31" s="89"/>
      <c r="B31" s="69"/>
      <c r="C31" s="43" t="s">
        <v>88</v>
      </c>
      <c r="D31" s="22" t="s">
        <v>18</v>
      </c>
      <c r="E31" s="48"/>
      <c r="F31" s="75"/>
      <c r="G31" s="60"/>
      <c r="H31" s="60"/>
      <c r="I31" s="60"/>
      <c r="J31" s="60"/>
      <c r="K31" s="60"/>
      <c r="M31" s="19"/>
      <c r="N31" s="20"/>
    </row>
    <row r="32" spans="1:14" ht="18.95" customHeight="1" thickBot="1" x14ac:dyDescent="0.3">
      <c r="A32" s="89"/>
      <c r="B32" s="68" t="s">
        <v>57</v>
      </c>
      <c r="C32" s="23" t="s">
        <v>99</v>
      </c>
      <c r="D32" s="62" t="s">
        <v>67</v>
      </c>
      <c r="E32" s="63"/>
      <c r="F32" s="74"/>
      <c r="G32" s="15"/>
      <c r="H32" s="16">
        <v>2</v>
      </c>
      <c r="I32" s="17">
        <f>G32*H32</f>
        <v>0</v>
      </c>
      <c r="J32" s="17">
        <f>K32-I32</f>
        <v>0</v>
      </c>
      <c r="K32" s="18">
        <f>I32*1.21</f>
        <v>0</v>
      </c>
      <c r="M32" s="19"/>
      <c r="N32" s="20"/>
    </row>
    <row r="33" spans="1:14" ht="18.399999999999999" customHeight="1" x14ac:dyDescent="0.25">
      <c r="A33" s="89"/>
      <c r="B33" s="69"/>
      <c r="C33" s="46" t="s">
        <v>89</v>
      </c>
      <c r="D33" s="24">
        <v>10</v>
      </c>
      <c r="E33" s="48"/>
      <c r="F33" s="75"/>
      <c r="G33" s="58"/>
      <c r="H33" s="58"/>
      <c r="I33" s="58"/>
      <c r="J33" s="58"/>
      <c r="K33" s="58"/>
      <c r="M33" s="19"/>
      <c r="N33" s="20"/>
    </row>
    <row r="34" spans="1:14" ht="18.399999999999999" customHeight="1" x14ac:dyDescent="0.25">
      <c r="A34" s="89"/>
      <c r="B34" s="69"/>
      <c r="C34" s="46" t="s">
        <v>61</v>
      </c>
      <c r="D34" s="24">
        <v>2</v>
      </c>
      <c r="E34" s="48"/>
      <c r="F34" s="75"/>
      <c r="G34" s="60"/>
      <c r="H34" s="60"/>
      <c r="I34" s="60"/>
      <c r="J34" s="60"/>
      <c r="K34" s="60"/>
      <c r="M34" s="19"/>
      <c r="N34" s="20"/>
    </row>
    <row r="35" spans="1:14" ht="18.399999999999999" customHeight="1" x14ac:dyDescent="0.25">
      <c r="A35" s="89"/>
      <c r="B35" s="69"/>
      <c r="C35" s="46" t="s">
        <v>90</v>
      </c>
      <c r="D35" s="24" t="s">
        <v>96</v>
      </c>
      <c r="E35" s="48"/>
      <c r="F35" s="75"/>
      <c r="G35" s="60"/>
      <c r="H35" s="60"/>
      <c r="I35" s="60"/>
      <c r="J35" s="60"/>
      <c r="K35" s="60"/>
      <c r="M35" s="19"/>
      <c r="N35" s="20"/>
    </row>
    <row r="36" spans="1:14" ht="18.399999999999999" customHeight="1" x14ac:dyDescent="0.25">
      <c r="A36" s="89"/>
      <c r="B36" s="69"/>
      <c r="C36" s="46" t="s">
        <v>62</v>
      </c>
      <c r="D36" s="25" t="s">
        <v>18</v>
      </c>
      <c r="E36" s="48"/>
      <c r="F36" s="75"/>
      <c r="G36" s="60"/>
      <c r="H36" s="60"/>
      <c r="I36" s="60"/>
      <c r="J36" s="60"/>
      <c r="K36" s="60"/>
      <c r="M36" s="19"/>
      <c r="N36" s="20"/>
    </row>
    <row r="37" spans="1:14" ht="18.399999999999999" customHeight="1" x14ac:dyDescent="0.25">
      <c r="A37" s="89"/>
      <c r="B37" s="69"/>
      <c r="C37" s="47" t="s">
        <v>91</v>
      </c>
      <c r="D37" s="38" t="s">
        <v>18</v>
      </c>
      <c r="E37" s="48"/>
      <c r="F37" s="75"/>
      <c r="G37" s="60"/>
      <c r="H37" s="60"/>
      <c r="I37" s="60"/>
      <c r="J37" s="60"/>
      <c r="K37" s="60"/>
      <c r="M37" s="19"/>
      <c r="N37" s="20"/>
    </row>
    <row r="38" spans="1:14" ht="18.399999999999999" customHeight="1" x14ac:dyDescent="0.25">
      <c r="A38" s="89"/>
      <c r="B38" s="69"/>
      <c r="C38" s="46" t="s">
        <v>92</v>
      </c>
      <c r="D38" s="22" t="s">
        <v>18</v>
      </c>
      <c r="E38" s="48"/>
      <c r="F38" s="75"/>
      <c r="G38" s="60"/>
      <c r="H38" s="60"/>
      <c r="I38" s="60"/>
      <c r="J38" s="60"/>
      <c r="K38" s="60"/>
      <c r="M38" s="19"/>
      <c r="N38" s="20"/>
    </row>
    <row r="39" spans="1:14" ht="18.399999999999999" customHeight="1" x14ac:dyDescent="0.25">
      <c r="A39" s="89"/>
      <c r="B39" s="69"/>
      <c r="C39" s="46" t="s">
        <v>93</v>
      </c>
      <c r="D39" s="22" t="s">
        <v>18</v>
      </c>
      <c r="E39" s="48"/>
      <c r="F39" s="75"/>
      <c r="G39" s="60"/>
      <c r="H39" s="60"/>
      <c r="I39" s="60"/>
      <c r="J39" s="60"/>
      <c r="K39" s="60"/>
      <c r="M39" s="19"/>
      <c r="N39" s="20"/>
    </row>
    <row r="40" spans="1:14" ht="18.399999999999999" customHeight="1" x14ac:dyDescent="0.25">
      <c r="A40" s="89"/>
      <c r="B40" s="69"/>
      <c r="C40" s="46" t="s">
        <v>63</v>
      </c>
      <c r="D40" s="22" t="s">
        <v>18</v>
      </c>
      <c r="E40" s="48"/>
      <c r="F40" s="75"/>
      <c r="G40" s="60"/>
      <c r="H40" s="60"/>
      <c r="I40" s="60"/>
      <c r="J40" s="60"/>
      <c r="K40" s="60"/>
      <c r="M40" s="19"/>
      <c r="N40" s="20"/>
    </row>
    <row r="41" spans="1:14" ht="18.399999999999999" customHeight="1" x14ac:dyDescent="0.25">
      <c r="A41" s="89"/>
      <c r="B41" s="69"/>
      <c r="C41" s="46" t="s">
        <v>64</v>
      </c>
      <c r="D41" s="22" t="s">
        <v>18</v>
      </c>
      <c r="E41" s="48"/>
      <c r="F41" s="75"/>
      <c r="G41" s="60"/>
      <c r="H41" s="60"/>
      <c r="I41" s="60"/>
      <c r="J41" s="60"/>
      <c r="K41" s="60"/>
      <c r="M41" s="19"/>
      <c r="N41" s="20"/>
    </row>
    <row r="42" spans="1:14" ht="18.399999999999999" customHeight="1" x14ac:dyDescent="0.25">
      <c r="A42" s="89"/>
      <c r="B42" s="69"/>
      <c r="C42" s="37" t="s">
        <v>77</v>
      </c>
      <c r="D42" s="22" t="s">
        <v>23</v>
      </c>
      <c r="E42" s="49"/>
      <c r="F42" s="75"/>
      <c r="G42" s="60"/>
      <c r="H42" s="60"/>
      <c r="I42" s="60"/>
      <c r="J42" s="60"/>
      <c r="K42" s="60"/>
      <c r="M42" s="19"/>
      <c r="N42" s="20"/>
    </row>
    <row r="43" spans="1:14" ht="18.95" customHeight="1" thickBot="1" x14ac:dyDescent="0.3">
      <c r="A43" s="89"/>
      <c r="B43" s="70"/>
      <c r="C43" s="47" t="s">
        <v>94</v>
      </c>
      <c r="D43" s="52" t="s">
        <v>18</v>
      </c>
      <c r="E43" s="53"/>
      <c r="F43" s="76"/>
      <c r="G43" s="80"/>
      <c r="H43" s="80"/>
      <c r="I43" s="80"/>
      <c r="J43" s="80"/>
      <c r="K43" s="80"/>
      <c r="M43" s="19"/>
      <c r="N43" s="20"/>
    </row>
    <row r="44" spans="1:14" ht="18.95" customHeight="1" thickBot="1" x14ac:dyDescent="0.3">
      <c r="A44" s="89"/>
      <c r="B44" s="68" t="s">
        <v>68</v>
      </c>
      <c r="C44" s="23" t="s">
        <v>24</v>
      </c>
      <c r="D44" s="62" t="s">
        <v>74</v>
      </c>
      <c r="E44" s="63"/>
      <c r="F44" s="74"/>
      <c r="G44" s="15"/>
      <c r="H44" s="16">
        <v>1</v>
      </c>
      <c r="I44" s="17">
        <f>G44*H44</f>
        <v>0</v>
      </c>
      <c r="J44" s="17">
        <f>K44-I44</f>
        <v>0</v>
      </c>
      <c r="K44" s="18">
        <f>I44*1.21</f>
        <v>0</v>
      </c>
      <c r="M44" s="19"/>
      <c r="N44" s="20"/>
    </row>
    <row r="45" spans="1:14" ht="18.399999999999999" customHeight="1" x14ac:dyDescent="0.25">
      <c r="A45" s="89"/>
      <c r="B45" s="69"/>
      <c r="C45" s="44" t="s">
        <v>73</v>
      </c>
      <c r="D45" s="22" t="s">
        <v>18</v>
      </c>
      <c r="E45" s="48"/>
      <c r="F45" s="75"/>
      <c r="G45" s="58"/>
      <c r="H45" s="58"/>
      <c r="I45" s="58"/>
      <c r="J45" s="58"/>
      <c r="K45" s="58"/>
      <c r="M45" s="19"/>
      <c r="N45" s="20"/>
    </row>
    <row r="46" spans="1:14" ht="18.399999999999999" customHeight="1" x14ac:dyDescent="0.25">
      <c r="A46" s="89"/>
      <c r="B46" s="69"/>
      <c r="C46" s="44" t="s">
        <v>75</v>
      </c>
      <c r="D46" s="22" t="s">
        <v>72</v>
      </c>
      <c r="E46" s="48"/>
      <c r="F46" s="75"/>
      <c r="G46" s="60"/>
      <c r="H46" s="60"/>
      <c r="I46" s="60"/>
      <c r="J46" s="60"/>
      <c r="K46" s="60"/>
      <c r="M46" s="19"/>
      <c r="N46" s="20"/>
    </row>
    <row r="47" spans="1:14" ht="18.399999999999999" customHeight="1" x14ac:dyDescent="0.25">
      <c r="A47" s="89"/>
      <c r="B47" s="69"/>
      <c r="C47" s="44" t="s">
        <v>69</v>
      </c>
      <c r="D47" s="22" t="s">
        <v>18</v>
      </c>
      <c r="E47" s="48"/>
      <c r="F47" s="75"/>
      <c r="G47" s="60"/>
      <c r="H47" s="60"/>
      <c r="I47" s="60"/>
      <c r="J47" s="60"/>
      <c r="K47" s="60"/>
      <c r="M47" s="19"/>
      <c r="N47" s="20"/>
    </row>
    <row r="48" spans="1:14" ht="18.399999999999999" customHeight="1" x14ac:dyDescent="0.25">
      <c r="A48" s="89"/>
      <c r="B48" s="69"/>
      <c r="C48" s="44" t="s">
        <v>76</v>
      </c>
      <c r="D48" s="22" t="s">
        <v>18</v>
      </c>
      <c r="E48" s="48"/>
      <c r="F48" s="75"/>
      <c r="G48" s="60"/>
      <c r="H48" s="60"/>
      <c r="I48" s="60"/>
      <c r="J48" s="60"/>
      <c r="K48" s="60"/>
      <c r="M48" s="19"/>
      <c r="N48" s="20"/>
    </row>
    <row r="49" spans="1:14" ht="18.399999999999999" customHeight="1" x14ac:dyDescent="0.25">
      <c r="A49" s="89"/>
      <c r="B49" s="69"/>
      <c r="C49" s="44" t="s">
        <v>71</v>
      </c>
      <c r="D49" s="22" t="s">
        <v>18</v>
      </c>
      <c r="E49" s="48"/>
      <c r="F49" s="75"/>
      <c r="G49" s="60"/>
      <c r="H49" s="60"/>
      <c r="I49" s="60"/>
      <c r="J49" s="60"/>
      <c r="K49" s="60"/>
      <c r="M49" s="19"/>
      <c r="N49" s="20"/>
    </row>
    <row r="50" spans="1:14" ht="18.399999999999999" customHeight="1" x14ac:dyDescent="0.25">
      <c r="A50" s="89"/>
      <c r="B50" s="69"/>
      <c r="C50" s="44" t="s">
        <v>70</v>
      </c>
      <c r="D50" s="22" t="s">
        <v>18</v>
      </c>
      <c r="E50" s="48"/>
      <c r="F50" s="75"/>
      <c r="G50" s="60"/>
      <c r="H50" s="60"/>
      <c r="I50" s="60"/>
      <c r="J50" s="60"/>
      <c r="K50" s="60"/>
      <c r="M50" s="19"/>
      <c r="N50" s="20"/>
    </row>
    <row r="51" spans="1:14" ht="18.95" customHeight="1" thickBot="1" x14ac:dyDescent="0.3">
      <c r="A51" s="89"/>
      <c r="B51" s="70"/>
      <c r="C51" s="1" t="s">
        <v>77</v>
      </c>
      <c r="D51" s="52" t="s">
        <v>23</v>
      </c>
      <c r="E51" s="53"/>
      <c r="F51" s="76"/>
      <c r="G51" s="80"/>
      <c r="H51" s="80"/>
      <c r="I51" s="80"/>
      <c r="J51" s="80"/>
      <c r="K51" s="80"/>
      <c r="M51" s="19"/>
      <c r="N51" s="20"/>
    </row>
    <row r="52" spans="1:14" ht="18.95" customHeight="1" thickBot="1" x14ac:dyDescent="0.3">
      <c r="A52" s="89"/>
      <c r="B52" s="68" t="s">
        <v>35</v>
      </c>
      <c r="C52" s="23" t="s">
        <v>24</v>
      </c>
      <c r="D52" s="62" t="s">
        <v>38</v>
      </c>
      <c r="E52" s="63"/>
      <c r="F52" s="74"/>
      <c r="G52" s="15"/>
      <c r="H52" s="16">
        <v>1</v>
      </c>
      <c r="I52" s="17">
        <f>G52*H52</f>
        <v>0</v>
      </c>
      <c r="J52" s="17">
        <f>K52-I52</f>
        <v>0</v>
      </c>
      <c r="K52" s="18">
        <f>I52*1.21</f>
        <v>0</v>
      </c>
      <c r="M52" s="19"/>
      <c r="N52" s="20"/>
    </row>
    <row r="53" spans="1:14" ht="18.399999999999999" customHeight="1" x14ac:dyDescent="0.25">
      <c r="A53" s="89"/>
      <c r="B53" s="69"/>
      <c r="C53" s="44" t="s">
        <v>27</v>
      </c>
      <c r="D53" s="22" t="s">
        <v>30</v>
      </c>
      <c r="E53" s="48"/>
      <c r="F53" s="75"/>
      <c r="G53" s="58"/>
      <c r="H53" s="58"/>
      <c r="I53" s="58"/>
      <c r="J53" s="58"/>
      <c r="K53" s="58"/>
      <c r="M53" s="19"/>
      <c r="N53" s="20"/>
    </row>
    <row r="54" spans="1:14" ht="18.399999999999999" customHeight="1" x14ac:dyDescent="0.25">
      <c r="A54" s="89"/>
      <c r="B54" s="69"/>
      <c r="C54" s="44" t="s">
        <v>28</v>
      </c>
      <c r="D54" s="22" t="s">
        <v>31</v>
      </c>
      <c r="E54" s="48"/>
      <c r="F54" s="75"/>
      <c r="G54" s="60"/>
      <c r="H54" s="60"/>
      <c r="I54" s="60"/>
      <c r="J54" s="60"/>
      <c r="K54" s="60"/>
      <c r="M54" s="19"/>
      <c r="N54" s="20"/>
    </row>
    <row r="55" spans="1:14" ht="18.399999999999999" customHeight="1" x14ac:dyDescent="0.25">
      <c r="A55" s="89"/>
      <c r="B55" s="69"/>
      <c r="C55" s="44" t="s">
        <v>29</v>
      </c>
      <c r="D55" s="22" t="s">
        <v>18</v>
      </c>
      <c r="E55" s="48"/>
      <c r="F55" s="75"/>
      <c r="G55" s="60"/>
      <c r="H55" s="60"/>
      <c r="I55" s="60"/>
      <c r="J55" s="60"/>
      <c r="K55" s="60"/>
      <c r="M55" s="19"/>
      <c r="N55" s="20"/>
    </row>
    <row r="56" spans="1:14" ht="18.399999999999999" customHeight="1" x14ac:dyDescent="0.25">
      <c r="A56" s="89"/>
      <c r="B56" s="69"/>
      <c r="C56" s="44" t="s">
        <v>32</v>
      </c>
      <c r="D56" s="22" t="s">
        <v>33</v>
      </c>
      <c r="E56" s="48"/>
      <c r="F56" s="75"/>
      <c r="G56" s="60"/>
      <c r="H56" s="60"/>
      <c r="I56" s="60"/>
      <c r="J56" s="60"/>
      <c r="K56" s="60"/>
      <c r="M56" s="19"/>
      <c r="N56" s="20"/>
    </row>
    <row r="57" spans="1:14" ht="18.399999999999999" customHeight="1" x14ac:dyDescent="0.25">
      <c r="A57" s="89"/>
      <c r="B57" s="69"/>
      <c r="C57" s="44" t="s">
        <v>21</v>
      </c>
      <c r="D57" s="22" t="s">
        <v>34</v>
      </c>
      <c r="E57" s="48"/>
      <c r="F57" s="75"/>
      <c r="G57" s="60"/>
      <c r="H57" s="60"/>
      <c r="I57" s="60"/>
      <c r="J57" s="60"/>
      <c r="K57" s="60"/>
      <c r="M57" s="19"/>
      <c r="N57" s="20"/>
    </row>
    <row r="58" spans="1:14" ht="18.95" customHeight="1" thickBot="1" x14ac:dyDescent="0.3">
      <c r="A58" s="89"/>
      <c r="B58" s="70"/>
      <c r="C58" s="1" t="s">
        <v>77</v>
      </c>
      <c r="D58" s="52" t="s">
        <v>23</v>
      </c>
      <c r="E58" s="53"/>
      <c r="F58" s="76"/>
      <c r="G58" s="80"/>
      <c r="H58" s="80"/>
      <c r="I58" s="80"/>
      <c r="J58" s="80"/>
      <c r="K58" s="80"/>
      <c r="M58" s="19"/>
      <c r="N58" s="20"/>
    </row>
    <row r="59" spans="1:14" ht="15.75" thickBot="1" x14ac:dyDescent="0.3">
      <c r="A59" s="8"/>
      <c r="B59" s="8"/>
      <c r="C59" s="9"/>
      <c r="D59" s="54"/>
      <c r="E59" s="54"/>
      <c r="F59" s="9"/>
      <c r="G59" s="26" t="s">
        <v>9</v>
      </c>
      <c r="H59" s="27"/>
      <c r="I59" s="97">
        <f>SUM(I8:I58)</f>
        <v>0</v>
      </c>
      <c r="J59" s="28">
        <f>SUM(J8:J58)</f>
        <v>0</v>
      </c>
      <c r="K59" s="29">
        <f>SUM(K8:K58)</f>
        <v>0</v>
      </c>
    </row>
    <row r="60" spans="1:14" x14ac:dyDescent="0.25">
      <c r="A60" s="30" t="s">
        <v>20</v>
      </c>
      <c r="B60" s="31"/>
      <c r="C60" s="31"/>
      <c r="D60" s="31"/>
      <c r="E60" s="32"/>
      <c r="F60" s="9"/>
      <c r="G60" s="10"/>
      <c r="I60" s="33"/>
      <c r="J60" s="33"/>
      <c r="K60" s="33"/>
    </row>
    <row r="61" spans="1:14" ht="15.95" customHeight="1" x14ac:dyDescent="0.25">
      <c r="A61" s="65" t="s">
        <v>14</v>
      </c>
      <c r="B61" s="66"/>
      <c r="C61" s="66"/>
      <c r="D61" s="67"/>
      <c r="E61" s="21" t="s">
        <v>17</v>
      </c>
    </row>
    <row r="62" spans="1:14" ht="15" customHeight="1" x14ac:dyDescent="0.25">
      <c r="A62" s="65" t="s">
        <v>15</v>
      </c>
      <c r="B62" s="66"/>
      <c r="C62" s="66"/>
      <c r="D62" s="67"/>
      <c r="E62" s="21" t="s">
        <v>17</v>
      </c>
    </row>
    <row r="63" spans="1:14" ht="15.95" customHeight="1" x14ac:dyDescent="0.25">
      <c r="A63" s="65" t="s">
        <v>36</v>
      </c>
      <c r="B63" s="66"/>
      <c r="C63" s="66"/>
      <c r="D63" s="67"/>
      <c r="E63" s="21" t="s">
        <v>17</v>
      </c>
    </row>
    <row r="64" spans="1:14" ht="23.25" customHeight="1" x14ac:dyDescent="0.25">
      <c r="A64" s="65" t="s">
        <v>37</v>
      </c>
      <c r="B64" s="66"/>
      <c r="C64" s="66"/>
      <c r="D64" s="67"/>
      <c r="E64" s="21" t="s">
        <v>17</v>
      </c>
    </row>
    <row r="65" spans="1:5" ht="15.75" thickBot="1" x14ac:dyDescent="0.3">
      <c r="A65" s="71" t="s">
        <v>16</v>
      </c>
      <c r="B65" s="72"/>
      <c r="C65" s="72"/>
      <c r="D65" s="73"/>
      <c r="E65" s="21" t="s">
        <v>17</v>
      </c>
    </row>
    <row r="66" spans="1:5" x14ac:dyDescent="0.25">
      <c r="A66" s="34"/>
      <c r="B66" s="34"/>
      <c r="C66" s="34"/>
      <c r="D66" s="34"/>
      <c r="E66" s="2"/>
    </row>
    <row r="67" spans="1:5" x14ac:dyDescent="0.25">
      <c r="B67" s="6" t="s">
        <v>26</v>
      </c>
    </row>
    <row r="69" spans="1:5" ht="100.5" customHeight="1" x14ac:dyDescent="0.25">
      <c r="B69" s="64" t="s">
        <v>39</v>
      </c>
      <c r="C69" s="64"/>
      <c r="D69" s="64"/>
    </row>
    <row r="71" spans="1:5" x14ac:dyDescent="0.25">
      <c r="B71" s="35"/>
    </row>
    <row r="72" spans="1:5" x14ac:dyDescent="0.25">
      <c r="B72" s="35"/>
    </row>
    <row r="80" spans="1:5" x14ac:dyDescent="0.25">
      <c r="C80" s="36"/>
    </row>
    <row r="81" spans="3:3" x14ac:dyDescent="0.25">
      <c r="C81" s="36"/>
    </row>
    <row r="82" spans="3:3" x14ac:dyDescent="0.25">
      <c r="C82" s="36"/>
    </row>
    <row r="83" spans="3:3" ht="21" customHeight="1" x14ac:dyDescent="0.25">
      <c r="C83" s="36"/>
    </row>
    <row r="84" spans="3:3" x14ac:dyDescent="0.25">
      <c r="C84" s="36"/>
    </row>
    <row r="85" spans="3:3" x14ac:dyDescent="0.25">
      <c r="C85" s="36"/>
    </row>
    <row r="86" spans="3:3" x14ac:dyDescent="0.25">
      <c r="C86" s="36"/>
    </row>
    <row r="87" spans="3:3" x14ac:dyDescent="0.25">
      <c r="C87" s="36"/>
    </row>
    <row r="88" spans="3:3" x14ac:dyDescent="0.25">
      <c r="C88" s="36"/>
    </row>
    <row r="89" spans="3:3" x14ac:dyDescent="0.25">
      <c r="C89" s="36"/>
    </row>
    <row r="90" spans="3:3" ht="21" customHeight="1" x14ac:dyDescent="0.25">
      <c r="C90" s="36"/>
    </row>
    <row r="91" spans="3:3" x14ac:dyDescent="0.25">
      <c r="C91" s="36"/>
    </row>
    <row r="92" spans="3:3" x14ac:dyDescent="0.25">
      <c r="C92" s="36"/>
    </row>
    <row r="93" spans="3:3" x14ac:dyDescent="0.25">
      <c r="C93" s="36"/>
    </row>
  </sheetData>
  <mergeCells count="37">
    <mergeCell ref="A8:A58"/>
    <mergeCell ref="F8:F23"/>
    <mergeCell ref="G9:K23"/>
    <mergeCell ref="G45:K51"/>
    <mergeCell ref="F44:F51"/>
    <mergeCell ref="F52:F58"/>
    <mergeCell ref="D44:E44"/>
    <mergeCell ref="D52:E52"/>
    <mergeCell ref="A1:K1"/>
    <mergeCell ref="A3:K3"/>
    <mergeCell ref="F24:F31"/>
    <mergeCell ref="F32:F43"/>
    <mergeCell ref="G25:K31"/>
    <mergeCell ref="B32:B43"/>
    <mergeCell ref="J6:J7"/>
    <mergeCell ref="K6:K7"/>
    <mergeCell ref="H6:H7"/>
    <mergeCell ref="I6:I7"/>
    <mergeCell ref="A6:A7"/>
    <mergeCell ref="B24:B31"/>
    <mergeCell ref="G33:K43"/>
    <mergeCell ref="G6:G7"/>
    <mergeCell ref="C6:D6"/>
    <mergeCell ref="E6:E7"/>
    <mergeCell ref="D8:E8"/>
    <mergeCell ref="B69:D69"/>
    <mergeCell ref="A61:D61"/>
    <mergeCell ref="A62:D62"/>
    <mergeCell ref="A63:D63"/>
    <mergeCell ref="B44:B51"/>
    <mergeCell ref="B52:B58"/>
    <mergeCell ref="A64:D64"/>
    <mergeCell ref="A65:D65"/>
    <mergeCell ref="D24:E24"/>
    <mergeCell ref="D32:E32"/>
    <mergeCell ref="B8:B23"/>
    <mergeCell ref="G53:K5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2024-07-11T11:03:54Z</dcterms:modified>
</cp:coreProperties>
</file>