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P:\Brno_Mendel_univerzita_studentsky_klub\__PD_final\_vykaz_vymer\specialisti\"/>
    </mc:Choice>
  </mc:AlternateContent>
  <xr:revisionPtr revIDLastSave="0" documentId="13_ncr:1_{E68DB140-FDA8-473B-A33B-914B31F97248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VV_Zařízení slaboproud" sheetId="8" r:id="rId1"/>
  </sheets>
  <definedNames>
    <definedName name="_xlnm.Print_Area" localSheetId="0">'VV_Zařízení slaboproud'!$A$1:$J$50</definedName>
  </definedNames>
  <calcPr calcId="181029"/>
</workbook>
</file>

<file path=xl/calcChain.xml><?xml version="1.0" encoding="utf-8"?>
<calcChain xmlns="http://schemas.openxmlformats.org/spreadsheetml/2006/main">
  <c r="I49" i="8" l="1"/>
  <c r="I48" i="8"/>
  <c r="I47" i="8"/>
  <c r="I46" i="8"/>
  <c r="I45" i="8"/>
  <c r="I44" i="8"/>
  <c r="I43" i="8"/>
  <c r="I42" i="8"/>
  <c r="I41" i="8"/>
  <c r="I40" i="8"/>
  <c r="I39" i="8"/>
  <c r="I38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G16" i="8"/>
  <c r="H16" i="8"/>
  <c r="I37" i="8" l="1"/>
  <c r="I16" i="8" s="1"/>
  <c r="I3" i="8" l="1"/>
  <c r="BG223" i="8" l="1"/>
  <c r="BF223" i="8"/>
  <c r="BE223" i="8"/>
  <c r="BD223" i="8"/>
  <c r="V223" i="8"/>
  <c r="T223" i="8"/>
  <c r="R223" i="8"/>
  <c r="P223" i="8"/>
  <c r="O223" i="8"/>
  <c r="N223" i="8"/>
  <c r="BI223" i="8" s="1"/>
  <c r="BG225" i="8"/>
  <c r="BF225" i="8"/>
  <c r="BE225" i="8"/>
  <c r="BD225" i="8"/>
  <c r="V225" i="8"/>
  <c r="T225" i="8"/>
  <c r="R225" i="8"/>
  <c r="P225" i="8"/>
  <c r="O225" i="8"/>
  <c r="N225" i="8"/>
  <c r="BI225" i="8" s="1"/>
  <c r="BC225" i="8" l="1"/>
  <c r="BC223" i="8"/>
  <c r="BG211" i="8"/>
  <c r="BF211" i="8"/>
  <c r="BE211" i="8"/>
  <c r="BD211" i="8"/>
  <c r="V211" i="8"/>
  <c r="T211" i="8"/>
  <c r="R211" i="8"/>
  <c r="P211" i="8"/>
  <c r="O211" i="8"/>
  <c r="N211" i="8"/>
  <c r="BI211" i="8" s="1"/>
  <c r="BG209" i="8"/>
  <c r="BF209" i="8"/>
  <c r="BE209" i="8"/>
  <c r="BD209" i="8"/>
  <c r="V209" i="8"/>
  <c r="T209" i="8"/>
  <c r="R209" i="8"/>
  <c r="P209" i="8"/>
  <c r="O209" i="8"/>
  <c r="N209" i="8"/>
  <c r="BC209" i="8" s="1"/>
  <c r="BG207" i="8"/>
  <c r="BF207" i="8"/>
  <c r="BE207" i="8"/>
  <c r="BD207" i="8"/>
  <c r="V207" i="8"/>
  <c r="T207" i="8"/>
  <c r="R207" i="8"/>
  <c r="P207" i="8"/>
  <c r="O207" i="8"/>
  <c r="N207" i="8"/>
  <c r="BI207" i="8" s="1"/>
  <c r="BG205" i="8"/>
  <c r="BF205" i="8"/>
  <c r="BE205" i="8"/>
  <c r="BD205" i="8"/>
  <c r="V205" i="8"/>
  <c r="T205" i="8"/>
  <c r="R205" i="8"/>
  <c r="P205" i="8"/>
  <c r="O205" i="8"/>
  <c r="N205" i="8"/>
  <c r="BI205" i="8" s="1"/>
  <c r="BG203" i="8"/>
  <c r="BF203" i="8"/>
  <c r="BE203" i="8"/>
  <c r="BD203" i="8"/>
  <c r="V203" i="8"/>
  <c r="T203" i="8"/>
  <c r="R203" i="8"/>
  <c r="P203" i="8"/>
  <c r="O203" i="8"/>
  <c r="N203" i="8"/>
  <c r="BI203" i="8" s="1"/>
  <c r="BG201" i="8"/>
  <c r="BF201" i="8"/>
  <c r="BE201" i="8"/>
  <c r="BD201" i="8"/>
  <c r="V201" i="8"/>
  <c r="T201" i="8"/>
  <c r="R201" i="8"/>
  <c r="P201" i="8"/>
  <c r="O201" i="8"/>
  <c r="N201" i="8"/>
  <c r="BC201" i="8" s="1"/>
  <c r="BG199" i="8"/>
  <c r="BF199" i="8"/>
  <c r="BE199" i="8"/>
  <c r="BD199" i="8"/>
  <c r="V199" i="8"/>
  <c r="T199" i="8"/>
  <c r="R199" i="8"/>
  <c r="P199" i="8"/>
  <c r="O199" i="8"/>
  <c r="N199" i="8"/>
  <c r="BI199" i="8" s="1"/>
  <c r="BG197" i="8"/>
  <c r="BF197" i="8"/>
  <c r="BE197" i="8"/>
  <c r="BD197" i="8"/>
  <c r="V197" i="8"/>
  <c r="T197" i="8"/>
  <c r="R197" i="8"/>
  <c r="P197" i="8"/>
  <c r="O197" i="8"/>
  <c r="N197" i="8"/>
  <c r="BI197" i="8" s="1"/>
  <c r="BG195" i="8"/>
  <c r="BF195" i="8"/>
  <c r="BE195" i="8"/>
  <c r="BD195" i="8"/>
  <c r="V195" i="8"/>
  <c r="T195" i="8"/>
  <c r="R195" i="8"/>
  <c r="P195" i="8"/>
  <c r="O195" i="8"/>
  <c r="N195" i="8"/>
  <c r="BC195" i="8" s="1"/>
  <c r="BC197" i="8" l="1"/>
  <c r="BC211" i="8"/>
  <c r="BI195" i="8"/>
  <c r="BI201" i="8"/>
  <c r="BC207" i="8"/>
  <c r="BI209" i="8"/>
  <c r="BC203" i="8"/>
  <c r="BC199" i="8"/>
  <c r="BC205" i="8"/>
  <c r="BG221" i="8" l="1"/>
  <c r="BF221" i="8"/>
  <c r="BE221" i="8"/>
  <c r="BD221" i="8"/>
  <c r="V221" i="8"/>
  <c r="T221" i="8"/>
  <c r="R221" i="8"/>
  <c r="P221" i="8"/>
  <c r="O221" i="8"/>
  <c r="N221" i="8"/>
  <c r="BI221" i="8" s="1"/>
  <c r="BC221" i="8" l="1"/>
  <c r="BG331" i="8"/>
  <c r="BF331" i="8"/>
  <c r="BE331" i="8"/>
  <c r="BD331" i="8"/>
  <c r="V331" i="8"/>
  <c r="T331" i="8"/>
  <c r="R331" i="8"/>
  <c r="P331" i="8"/>
  <c r="O331" i="8"/>
  <c r="N331" i="8"/>
  <c r="BI331" i="8" s="1"/>
  <c r="BG293" i="8"/>
  <c r="BF293" i="8"/>
  <c r="BE293" i="8"/>
  <c r="BD293" i="8"/>
  <c r="V293" i="8"/>
  <c r="T293" i="8"/>
  <c r="R293" i="8"/>
  <c r="P293" i="8"/>
  <c r="O293" i="8"/>
  <c r="N293" i="8"/>
  <c r="BI293" i="8" s="1"/>
  <c r="N295" i="8"/>
  <c r="BC295" i="8" s="1"/>
  <c r="O295" i="8"/>
  <c r="P295" i="8"/>
  <c r="R295" i="8"/>
  <c r="T295" i="8"/>
  <c r="V295" i="8"/>
  <c r="BD295" i="8"/>
  <c r="BE295" i="8"/>
  <c r="BF295" i="8"/>
  <c r="BG295" i="8"/>
  <c r="BG163" i="8"/>
  <c r="BF163" i="8"/>
  <c r="BE163" i="8"/>
  <c r="BD163" i="8"/>
  <c r="V163" i="8"/>
  <c r="T163" i="8"/>
  <c r="R163" i="8"/>
  <c r="P163" i="8"/>
  <c r="O163" i="8"/>
  <c r="N163" i="8"/>
  <c r="BI163" i="8" s="1"/>
  <c r="BG84" i="8"/>
  <c r="BF84" i="8"/>
  <c r="BE84" i="8"/>
  <c r="BD84" i="8"/>
  <c r="V84" i="8"/>
  <c r="T84" i="8"/>
  <c r="R84" i="8"/>
  <c r="P84" i="8"/>
  <c r="O84" i="8"/>
  <c r="N84" i="8"/>
  <c r="BI84" i="8" s="1"/>
  <c r="BG193" i="8"/>
  <c r="BF193" i="8"/>
  <c r="BE193" i="8"/>
  <c r="BD193" i="8"/>
  <c r="V193" i="8"/>
  <c r="T193" i="8"/>
  <c r="R193" i="8"/>
  <c r="P193" i="8"/>
  <c r="O193" i="8"/>
  <c r="N193" i="8"/>
  <c r="BI193" i="8" s="1"/>
  <c r="BG213" i="8"/>
  <c r="BF213" i="8"/>
  <c r="BE213" i="8"/>
  <c r="BD213" i="8"/>
  <c r="V213" i="8"/>
  <c r="T213" i="8"/>
  <c r="R213" i="8"/>
  <c r="P213" i="8"/>
  <c r="O213" i="8"/>
  <c r="N213" i="8"/>
  <c r="BI213" i="8" s="1"/>
  <c r="BG329" i="8"/>
  <c r="BF329" i="8"/>
  <c r="BE329" i="8"/>
  <c r="BD329" i="8"/>
  <c r="V329" i="8"/>
  <c r="T329" i="8"/>
  <c r="R329" i="8"/>
  <c r="P329" i="8"/>
  <c r="O329" i="8"/>
  <c r="N329" i="8"/>
  <c r="BI329" i="8" s="1"/>
  <c r="BC331" i="8" l="1"/>
  <c r="BC293" i="8"/>
  <c r="BI295" i="8"/>
  <c r="BC163" i="8"/>
  <c r="BC84" i="8"/>
  <c r="BC329" i="8"/>
  <c r="BC193" i="8"/>
  <c r="BC213" i="8"/>
  <c r="BG321" i="8"/>
  <c r="BF321" i="8"/>
  <c r="BE321" i="8"/>
  <c r="BD321" i="8"/>
  <c r="V321" i="8"/>
  <c r="T321" i="8"/>
  <c r="R321" i="8"/>
  <c r="P321" i="8"/>
  <c r="O321" i="8"/>
  <c r="N321" i="8"/>
  <c r="BI321" i="8" s="1"/>
  <c r="BG335" i="8"/>
  <c r="BF335" i="8"/>
  <c r="BE335" i="8"/>
  <c r="BD335" i="8"/>
  <c r="V335" i="8"/>
  <c r="T335" i="8"/>
  <c r="R335" i="8"/>
  <c r="P335" i="8"/>
  <c r="O335" i="8"/>
  <c r="N335" i="8"/>
  <c r="BI335" i="8" s="1"/>
  <c r="BG319" i="8"/>
  <c r="BF319" i="8"/>
  <c r="BE319" i="8"/>
  <c r="BD319" i="8"/>
  <c r="V319" i="8"/>
  <c r="T319" i="8"/>
  <c r="R319" i="8"/>
  <c r="P319" i="8"/>
  <c r="O319" i="8"/>
  <c r="N319" i="8"/>
  <c r="BI319" i="8" s="1"/>
  <c r="BG317" i="8"/>
  <c r="BF317" i="8"/>
  <c r="BE317" i="8"/>
  <c r="BD317" i="8"/>
  <c r="V317" i="8"/>
  <c r="T317" i="8"/>
  <c r="R317" i="8"/>
  <c r="P317" i="8"/>
  <c r="O317" i="8"/>
  <c r="N317" i="8"/>
  <c r="BI317" i="8" s="1"/>
  <c r="BG345" i="8"/>
  <c r="BF345" i="8"/>
  <c r="BE345" i="8"/>
  <c r="BD345" i="8"/>
  <c r="V345" i="8"/>
  <c r="T345" i="8"/>
  <c r="R345" i="8"/>
  <c r="P345" i="8"/>
  <c r="O345" i="8"/>
  <c r="N345" i="8"/>
  <c r="BI345" i="8" s="1"/>
  <c r="BG343" i="8"/>
  <c r="BF343" i="8"/>
  <c r="BE343" i="8"/>
  <c r="BD343" i="8"/>
  <c r="V343" i="8"/>
  <c r="T343" i="8"/>
  <c r="R343" i="8"/>
  <c r="P343" i="8"/>
  <c r="O343" i="8"/>
  <c r="N343" i="8"/>
  <c r="BC343" i="8" s="1"/>
  <c r="BG341" i="8"/>
  <c r="BF341" i="8"/>
  <c r="BE341" i="8"/>
  <c r="BD341" i="8"/>
  <c r="V341" i="8"/>
  <c r="T341" i="8"/>
  <c r="R341" i="8"/>
  <c r="P341" i="8"/>
  <c r="O341" i="8"/>
  <c r="N341" i="8"/>
  <c r="BI341" i="8" s="1"/>
  <c r="BG339" i="8"/>
  <c r="BF339" i="8"/>
  <c r="BE339" i="8"/>
  <c r="BD339" i="8"/>
  <c r="V339" i="8"/>
  <c r="T339" i="8"/>
  <c r="R339" i="8"/>
  <c r="P339" i="8"/>
  <c r="O339" i="8"/>
  <c r="N339" i="8"/>
  <c r="BC339" i="8" s="1"/>
  <c r="BG337" i="8"/>
  <c r="BF337" i="8"/>
  <c r="BE337" i="8"/>
  <c r="BD337" i="8"/>
  <c r="V337" i="8"/>
  <c r="T337" i="8"/>
  <c r="R337" i="8"/>
  <c r="P337" i="8"/>
  <c r="O337" i="8"/>
  <c r="N337" i="8"/>
  <c r="BC337" i="8" s="1"/>
  <c r="BG333" i="8"/>
  <c r="BF333" i="8"/>
  <c r="BE333" i="8"/>
  <c r="BD333" i="8"/>
  <c r="V333" i="8"/>
  <c r="T333" i="8"/>
  <c r="R333" i="8"/>
  <c r="P333" i="8"/>
  <c r="O333" i="8"/>
  <c r="N333" i="8"/>
  <c r="BC333" i="8" s="1"/>
  <c r="BG325" i="8"/>
  <c r="BF325" i="8"/>
  <c r="BE325" i="8"/>
  <c r="BD325" i="8"/>
  <c r="V325" i="8"/>
  <c r="T325" i="8"/>
  <c r="R325" i="8"/>
  <c r="P325" i="8"/>
  <c r="O325" i="8"/>
  <c r="N325" i="8"/>
  <c r="BC325" i="8" s="1"/>
  <c r="BG323" i="8"/>
  <c r="BF323" i="8"/>
  <c r="BE323" i="8"/>
  <c r="BD323" i="8"/>
  <c r="V323" i="8"/>
  <c r="T323" i="8"/>
  <c r="R323" i="8"/>
  <c r="P323" i="8"/>
  <c r="O323" i="8"/>
  <c r="N323" i="8"/>
  <c r="BC323" i="8" s="1"/>
  <c r="BG315" i="8"/>
  <c r="BF315" i="8"/>
  <c r="BE315" i="8"/>
  <c r="BD315" i="8"/>
  <c r="V315" i="8"/>
  <c r="T315" i="8"/>
  <c r="R315" i="8"/>
  <c r="P315" i="8"/>
  <c r="O315" i="8"/>
  <c r="N315" i="8"/>
  <c r="BI315" i="8" s="1"/>
  <c r="BG313" i="8"/>
  <c r="BF313" i="8"/>
  <c r="BE313" i="8"/>
  <c r="BD313" i="8"/>
  <c r="V313" i="8"/>
  <c r="T313" i="8"/>
  <c r="R313" i="8"/>
  <c r="P313" i="8"/>
  <c r="O313" i="8"/>
  <c r="N313" i="8"/>
  <c r="BC313" i="8" s="1"/>
  <c r="BG311" i="8"/>
  <c r="BF311" i="8"/>
  <c r="BE311" i="8"/>
  <c r="BD311" i="8"/>
  <c r="V311" i="8"/>
  <c r="T311" i="8"/>
  <c r="R311" i="8"/>
  <c r="P311" i="8"/>
  <c r="O311" i="8"/>
  <c r="N311" i="8"/>
  <c r="BI311" i="8" s="1"/>
  <c r="BG309" i="8"/>
  <c r="BF309" i="8"/>
  <c r="BE309" i="8"/>
  <c r="BD309" i="8"/>
  <c r="V309" i="8"/>
  <c r="T309" i="8"/>
  <c r="R309" i="8"/>
  <c r="P309" i="8"/>
  <c r="O309" i="8"/>
  <c r="N309" i="8"/>
  <c r="BI309" i="8" s="1"/>
  <c r="BC315" i="8" l="1"/>
  <c r="BC321" i="8"/>
  <c r="BC319" i="8"/>
  <c r="BC335" i="8"/>
  <c r="BC317" i="8"/>
  <c r="BI339" i="8"/>
  <c r="BI325" i="8"/>
  <c r="BI343" i="8"/>
  <c r="BI333" i="8"/>
  <c r="BI313" i="8"/>
  <c r="BC311" i="8"/>
  <c r="BC341" i="8"/>
  <c r="BC309" i="8"/>
  <c r="BI323" i="8"/>
  <c r="BI337" i="8"/>
  <c r="BC345" i="8"/>
  <c r="BG297" i="8" l="1"/>
  <c r="BF297" i="8"/>
  <c r="BE297" i="8"/>
  <c r="BD297" i="8"/>
  <c r="V297" i="8"/>
  <c r="T297" i="8"/>
  <c r="R297" i="8"/>
  <c r="P297" i="8"/>
  <c r="O297" i="8"/>
  <c r="N297" i="8"/>
  <c r="BI297" i="8" s="1"/>
  <c r="BG271" i="8"/>
  <c r="BF271" i="8"/>
  <c r="BE271" i="8"/>
  <c r="BD271" i="8"/>
  <c r="V271" i="8"/>
  <c r="T271" i="8"/>
  <c r="R271" i="8"/>
  <c r="P271" i="8"/>
  <c r="O271" i="8"/>
  <c r="N271" i="8"/>
  <c r="BI271" i="8" s="1"/>
  <c r="BG235" i="8"/>
  <c r="BF235" i="8"/>
  <c r="BE235" i="8"/>
  <c r="BD235" i="8"/>
  <c r="V235" i="8"/>
  <c r="T235" i="8"/>
  <c r="R235" i="8"/>
  <c r="P235" i="8"/>
  <c r="O235" i="8"/>
  <c r="N235" i="8"/>
  <c r="BI235" i="8" s="1"/>
  <c r="BG169" i="8"/>
  <c r="BF169" i="8"/>
  <c r="BE169" i="8"/>
  <c r="BD169" i="8"/>
  <c r="V169" i="8"/>
  <c r="T169" i="8"/>
  <c r="R169" i="8"/>
  <c r="P169" i="8"/>
  <c r="O169" i="8"/>
  <c r="N169" i="8"/>
  <c r="BI169" i="8" s="1"/>
  <c r="BG135" i="8"/>
  <c r="BF135" i="8"/>
  <c r="BE135" i="8"/>
  <c r="BD135" i="8"/>
  <c r="V135" i="8"/>
  <c r="T135" i="8"/>
  <c r="R135" i="8"/>
  <c r="P135" i="8"/>
  <c r="O135" i="8"/>
  <c r="N135" i="8"/>
  <c r="BI135" i="8" s="1"/>
  <c r="BG125" i="8"/>
  <c r="BF125" i="8"/>
  <c r="BE125" i="8"/>
  <c r="BD125" i="8"/>
  <c r="V125" i="8"/>
  <c r="T125" i="8"/>
  <c r="R125" i="8"/>
  <c r="P125" i="8"/>
  <c r="O125" i="8"/>
  <c r="N125" i="8"/>
  <c r="BC125" i="8" s="1"/>
  <c r="BG123" i="8"/>
  <c r="BF123" i="8"/>
  <c r="BE123" i="8"/>
  <c r="BD123" i="8"/>
  <c r="V123" i="8"/>
  <c r="T123" i="8"/>
  <c r="R123" i="8"/>
  <c r="P123" i="8"/>
  <c r="O123" i="8"/>
  <c r="N123" i="8"/>
  <c r="BI123" i="8" s="1"/>
  <c r="BG56" i="8"/>
  <c r="BF56" i="8"/>
  <c r="BE56" i="8"/>
  <c r="BD56" i="8"/>
  <c r="V56" i="8"/>
  <c r="T56" i="8"/>
  <c r="R56" i="8"/>
  <c r="P56" i="8"/>
  <c r="O56" i="8"/>
  <c r="N56" i="8"/>
  <c r="BI56" i="8" s="1"/>
  <c r="BG54" i="8"/>
  <c r="BF54" i="8"/>
  <c r="BE54" i="8"/>
  <c r="BD54" i="8"/>
  <c r="V54" i="8"/>
  <c r="T54" i="8"/>
  <c r="R54" i="8"/>
  <c r="P54" i="8"/>
  <c r="O54" i="8"/>
  <c r="N54" i="8"/>
  <c r="BI54" i="8" s="1"/>
  <c r="BC297" i="8" l="1"/>
  <c r="BC169" i="8"/>
  <c r="BC271" i="8"/>
  <c r="BC235" i="8"/>
  <c r="BC135" i="8"/>
  <c r="BI125" i="8"/>
  <c r="BC123" i="8"/>
  <c r="BC56" i="8"/>
  <c r="BC54" i="8"/>
  <c r="BG287" i="8"/>
  <c r="BF287" i="8"/>
  <c r="BE287" i="8"/>
  <c r="BD287" i="8"/>
  <c r="V287" i="8"/>
  <c r="T287" i="8"/>
  <c r="R287" i="8"/>
  <c r="P287" i="8"/>
  <c r="O287" i="8"/>
  <c r="N287" i="8"/>
  <c r="BI287" i="8" s="1"/>
  <c r="BC287" i="8" l="1"/>
  <c r="BG259" i="8" l="1"/>
  <c r="BF259" i="8"/>
  <c r="BE259" i="8"/>
  <c r="BD259" i="8"/>
  <c r="V259" i="8"/>
  <c r="T259" i="8"/>
  <c r="R259" i="8"/>
  <c r="P259" i="8"/>
  <c r="O259" i="8"/>
  <c r="N259" i="8"/>
  <c r="BI259" i="8" s="1"/>
  <c r="BG275" i="8"/>
  <c r="BF275" i="8"/>
  <c r="BE275" i="8"/>
  <c r="BD275" i="8"/>
  <c r="V275" i="8"/>
  <c r="T275" i="8"/>
  <c r="R275" i="8"/>
  <c r="P275" i="8"/>
  <c r="O275" i="8"/>
  <c r="N275" i="8"/>
  <c r="BI275" i="8" s="1"/>
  <c r="BG157" i="8"/>
  <c r="BF157" i="8"/>
  <c r="BE157" i="8"/>
  <c r="BD157" i="8"/>
  <c r="V157" i="8"/>
  <c r="T157" i="8"/>
  <c r="R157" i="8"/>
  <c r="P157" i="8"/>
  <c r="O157" i="8"/>
  <c r="N157" i="8"/>
  <c r="BI157" i="8" s="1"/>
  <c r="BG155" i="8"/>
  <c r="BF155" i="8"/>
  <c r="BE155" i="8"/>
  <c r="BD155" i="8"/>
  <c r="V155" i="8"/>
  <c r="T155" i="8"/>
  <c r="R155" i="8"/>
  <c r="P155" i="8"/>
  <c r="O155" i="8"/>
  <c r="N155" i="8"/>
  <c r="BC155" i="8" s="1"/>
  <c r="BG153" i="8"/>
  <c r="BF153" i="8"/>
  <c r="BE153" i="8"/>
  <c r="BD153" i="8"/>
  <c r="V153" i="8"/>
  <c r="T153" i="8"/>
  <c r="R153" i="8"/>
  <c r="P153" i="8"/>
  <c r="O153" i="8"/>
  <c r="N153" i="8"/>
  <c r="BC153" i="8" s="1"/>
  <c r="BC157" i="8" l="1"/>
  <c r="BC275" i="8"/>
  <c r="BC259" i="8"/>
  <c r="BI153" i="8"/>
  <c r="BI155" i="8"/>
  <c r="BG101" i="8"/>
  <c r="BF101" i="8"/>
  <c r="BE101" i="8"/>
  <c r="BD101" i="8"/>
  <c r="V101" i="8"/>
  <c r="T101" i="8"/>
  <c r="R101" i="8"/>
  <c r="P101" i="8"/>
  <c r="O101" i="8"/>
  <c r="N101" i="8"/>
  <c r="BC101" i="8" s="1"/>
  <c r="BG72" i="8"/>
  <c r="BF72" i="8"/>
  <c r="BE72" i="8"/>
  <c r="BD72" i="8"/>
  <c r="V72" i="8"/>
  <c r="T72" i="8"/>
  <c r="R72" i="8"/>
  <c r="P72" i="8"/>
  <c r="O72" i="8"/>
  <c r="N72" i="8"/>
  <c r="BI72" i="8" s="1"/>
  <c r="BG78" i="8"/>
  <c r="BF78" i="8"/>
  <c r="BE78" i="8"/>
  <c r="BD78" i="8"/>
  <c r="V78" i="8"/>
  <c r="T78" i="8"/>
  <c r="R78" i="8"/>
  <c r="P78" i="8"/>
  <c r="O78" i="8"/>
  <c r="N78" i="8"/>
  <c r="BC78" i="8" s="1"/>
  <c r="BG76" i="8"/>
  <c r="BF76" i="8"/>
  <c r="BE76" i="8"/>
  <c r="BD76" i="8"/>
  <c r="V76" i="8"/>
  <c r="T76" i="8"/>
  <c r="R76" i="8"/>
  <c r="P76" i="8"/>
  <c r="O76" i="8"/>
  <c r="N76" i="8"/>
  <c r="BI76" i="8" s="1"/>
  <c r="BG74" i="8"/>
  <c r="BF74" i="8"/>
  <c r="BE74" i="8"/>
  <c r="BD74" i="8"/>
  <c r="V74" i="8"/>
  <c r="T74" i="8"/>
  <c r="R74" i="8"/>
  <c r="P74" i="8"/>
  <c r="O74" i="8"/>
  <c r="N74" i="8"/>
  <c r="BI74" i="8" s="1"/>
  <c r="BG70" i="8"/>
  <c r="BF70" i="8"/>
  <c r="BE70" i="8"/>
  <c r="BD70" i="8"/>
  <c r="V70" i="8"/>
  <c r="T70" i="8"/>
  <c r="R70" i="8"/>
  <c r="P70" i="8"/>
  <c r="O70" i="8"/>
  <c r="N70" i="8"/>
  <c r="BI70" i="8" s="1"/>
  <c r="BG88" i="8"/>
  <c r="BF88" i="8"/>
  <c r="BE88" i="8"/>
  <c r="BD88" i="8"/>
  <c r="V88" i="8"/>
  <c r="T88" i="8"/>
  <c r="R88" i="8"/>
  <c r="P88" i="8"/>
  <c r="O88" i="8"/>
  <c r="N88" i="8"/>
  <c r="BC88" i="8" s="1"/>
  <c r="BC76" i="8" l="1"/>
  <c r="BC70" i="8"/>
  <c r="BC74" i="8"/>
  <c r="BC72" i="8"/>
  <c r="BI101" i="8"/>
  <c r="BI78" i="8"/>
  <c r="BI88" i="8"/>
  <c r="BG305" i="8"/>
  <c r="BF305" i="8"/>
  <c r="BE305" i="8"/>
  <c r="BD305" i="8"/>
  <c r="P305" i="8"/>
  <c r="O305" i="8"/>
  <c r="V305" i="8"/>
  <c r="T305" i="8"/>
  <c r="R305" i="8"/>
  <c r="N305" i="8"/>
  <c r="BC305" i="8" s="1"/>
  <c r="BG303" i="8"/>
  <c r="BF303" i="8"/>
  <c r="BE303" i="8"/>
  <c r="BD303" i="8"/>
  <c r="P303" i="8"/>
  <c r="O303" i="8"/>
  <c r="V303" i="8"/>
  <c r="T303" i="8"/>
  <c r="R303" i="8"/>
  <c r="N303" i="8"/>
  <c r="BC303" i="8" s="1"/>
  <c r="BG301" i="8"/>
  <c r="BF301" i="8"/>
  <c r="BE301" i="8"/>
  <c r="BD301" i="8"/>
  <c r="P301" i="8"/>
  <c r="O301" i="8"/>
  <c r="V301" i="8"/>
  <c r="T301" i="8"/>
  <c r="R301" i="8"/>
  <c r="N301" i="8"/>
  <c r="BG299" i="8"/>
  <c r="BF299" i="8"/>
  <c r="BE299" i="8"/>
  <c r="BD299" i="8"/>
  <c r="P299" i="8"/>
  <c r="O299" i="8"/>
  <c r="V299" i="8"/>
  <c r="T299" i="8"/>
  <c r="R299" i="8"/>
  <c r="N299" i="8"/>
  <c r="BG291" i="8"/>
  <c r="BF291" i="8"/>
  <c r="BE291" i="8"/>
  <c r="BD291" i="8"/>
  <c r="P291" i="8"/>
  <c r="O291" i="8"/>
  <c r="V291" i="8"/>
  <c r="T291" i="8"/>
  <c r="R291" i="8"/>
  <c r="N291" i="8"/>
  <c r="BC291" i="8" s="1"/>
  <c r="BG289" i="8"/>
  <c r="BF289" i="8"/>
  <c r="BE289" i="8"/>
  <c r="BD289" i="8"/>
  <c r="P289" i="8"/>
  <c r="O289" i="8"/>
  <c r="V289" i="8"/>
  <c r="T289" i="8"/>
  <c r="R289" i="8"/>
  <c r="N289" i="8"/>
  <c r="BG285" i="8"/>
  <c r="BF285" i="8"/>
  <c r="BE285" i="8"/>
  <c r="BD285" i="8"/>
  <c r="P285" i="8"/>
  <c r="O285" i="8"/>
  <c r="V285" i="8"/>
  <c r="T285" i="8"/>
  <c r="R285" i="8"/>
  <c r="N285" i="8"/>
  <c r="BG281" i="8"/>
  <c r="BF281" i="8"/>
  <c r="BE281" i="8"/>
  <c r="BD281" i="8"/>
  <c r="P281" i="8"/>
  <c r="O281" i="8"/>
  <c r="V281" i="8"/>
  <c r="T281" i="8"/>
  <c r="R281" i="8"/>
  <c r="N281" i="8"/>
  <c r="BI281" i="8" s="1"/>
  <c r="BG279" i="8"/>
  <c r="BF279" i="8"/>
  <c r="BE279" i="8"/>
  <c r="BD279" i="8"/>
  <c r="P279" i="8"/>
  <c r="O279" i="8"/>
  <c r="V279" i="8"/>
  <c r="T279" i="8"/>
  <c r="R279" i="8"/>
  <c r="N279" i="8"/>
  <c r="BG277" i="8"/>
  <c r="BF277" i="8"/>
  <c r="BE277" i="8"/>
  <c r="BD277" i="8"/>
  <c r="P277" i="8"/>
  <c r="O277" i="8"/>
  <c r="V277" i="8"/>
  <c r="T277" i="8"/>
  <c r="R277" i="8"/>
  <c r="N277" i="8"/>
  <c r="BG273" i="8"/>
  <c r="BF273" i="8"/>
  <c r="BE273" i="8"/>
  <c r="BD273" i="8"/>
  <c r="P273" i="8"/>
  <c r="O273" i="8"/>
  <c r="V273" i="8"/>
  <c r="T273" i="8"/>
  <c r="R273" i="8"/>
  <c r="N273" i="8"/>
  <c r="BI273" i="8" s="1"/>
  <c r="BG269" i="8"/>
  <c r="BF269" i="8"/>
  <c r="BE269" i="8"/>
  <c r="BD269" i="8"/>
  <c r="P269" i="8"/>
  <c r="O269" i="8"/>
  <c r="V269" i="8"/>
  <c r="T269" i="8"/>
  <c r="R269" i="8"/>
  <c r="N269" i="8"/>
  <c r="BI269" i="8" s="1"/>
  <c r="BG267" i="8"/>
  <c r="BF267" i="8"/>
  <c r="BE267" i="8"/>
  <c r="BD267" i="8"/>
  <c r="P267" i="8"/>
  <c r="O267" i="8"/>
  <c r="V267" i="8"/>
  <c r="T267" i="8"/>
  <c r="R267" i="8"/>
  <c r="N267" i="8"/>
  <c r="BI267" i="8" s="1"/>
  <c r="BG265" i="8"/>
  <c r="BF265" i="8"/>
  <c r="BE265" i="8"/>
  <c r="BD265" i="8"/>
  <c r="P265" i="8"/>
  <c r="O265" i="8"/>
  <c r="V265" i="8"/>
  <c r="T265" i="8"/>
  <c r="R265" i="8"/>
  <c r="N265" i="8"/>
  <c r="BC265" i="8" s="1"/>
  <c r="BG263" i="8"/>
  <c r="BF263" i="8"/>
  <c r="BE263" i="8"/>
  <c r="BD263" i="8"/>
  <c r="P263" i="8"/>
  <c r="O263" i="8"/>
  <c r="V263" i="8"/>
  <c r="T263" i="8"/>
  <c r="R263" i="8"/>
  <c r="N263" i="8"/>
  <c r="BI263" i="8" s="1"/>
  <c r="BG261" i="8"/>
  <c r="BF261" i="8"/>
  <c r="BE261" i="8"/>
  <c r="BD261" i="8"/>
  <c r="P261" i="8"/>
  <c r="O261" i="8"/>
  <c r="V261" i="8"/>
  <c r="T261" i="8"/>
  <c r="R261" i="8"/>
  <c r="N261" i="8"/>
  <c r="BG257" i="8"/>
  <c r="BF257" i="8"/>
  <c r="BE257" i="8"/>
  <c r="BD257" i="8"/>
  <c r="P257" i="8"/>
  <c r="O257" i="8"/>
  <c r="V257" i="8"/>
  <c r="T257" i="8"/>
  <c r="R257" i="8"/>
  <c r="N257" i="8"/>
  <c r="BG255" i="8"/>
  <c r="BF255" i="8"/>
  <c r="BE255" i="8"/>
  <c r="BD255" i="8"/>
  <c r="P255" i="8"/>
  <c r="O255" i="8"/>
  <c r="V255" i="8"/>
  <c r="T255" i="8"/>
  <c r="R255" i="8"/>
  <c r="N255" i="8"/>
  <c r="BI255" i="8" s="1"/>
  <c r="BG253" i="8"/>
  <c r="BF253" i="8"/>
  <c r="BE253" i="8"/>
  <c r="BD253" i="8"/>
  <c r="P253" i="8"/>
  <c r="O253" i="8"/>
  <c r="V253" i="8"/>
  <c r="T253" i="8"/>
  <c r="R253" i="8"/>
  <c r="N253" i="8"/>
  <c r="BI253" i="8" s="1"/>
  <c r="BG251" i="8"/>
  <c r="BF251" i="8"/>
  <c r="BE251" i="8"/>
  <c r="BD251" i="8"/>
  <c r="P251" i="8"/>
  <c r="O251" i="8"/>
  <c r="V251" i="8"/>
  <c r="T251" i="8"/>
  <c r="R251" i="8"/>
  <c r="N251" i="8"/>
  <c r="BI251" i="8" s="1"/>
  <c r="BG249" i="8"/>
  <c r="BF249" i="8"/>
  <c r="BE249" i="8"/>
  <c r="BD249" i="8"/>
  <c r="P249" i="8"/>
  <c r="O249" i="8"/>
  <c r="V249" i="8"/>
  <c r="T249" i="8"/>
  <c r="R249" i="8"/>
  <c r="N249" i="8"/>
  <c r="BC249" i="8" s="1"/>
  <c r="BG245" i="8"/>
  <c r="BF245" i="8"/>
  <c r="BE245" i="8"/>
  <c r="BD245" i="8"/>
  <c r="P245" i="8"/>
  <c r="O245" i="8"/>
  <c r="V245" i="8"/>
  <c r="T245" i="8"/>
  <c r="R245" i="8"/>
  <c r="N245" i="8"/>
  <c r="BG243" i="8"/>
  <c r="BF243" i="8"/>
  <c r="BE243" i="8"/>
  <c r="BD243" i="8"/>
  <c r="P243" i="8"/>
  <c r="O243" i="8"/>
  <c r="V243" i="8"/>
  <c r="T243" i="8"/>
  <c r="R243" i="8"/>
  <c r="N243" i="8"/>
  <c r="BC243" i="8" s="1"/>
  <c r="BG241" i="8"/>
  <c r="BF241" i="8"/>
  <c r="BE241" i="8"/>
  <c r="BD241" i="8"/>
  <c r="P241" i="8"/>
  <c r="O241" i="8"/>
  <c r="V241" i="8"/>
  <c r="T241" i="8"/>
  <c r="R241" i="8"/>
  <c r="N241" i="8"/>
  <c r="BI241" i="8" s="1"/>
  <c r="BG239" i="8"/>
  <c r="BF239" i="8"/>
  <c r="BE239" i="8"/>
  <c r="BD239" i="8"/>
  <c r="P239" i="8"/>
  <c r="O239" i="8"/>
  <c r="V239" i="8"/>
  <c r="T239" i="8"/>
  <c r="R239" i="8"/>
  <c r="N239" i="8"/>
  <c r="BC239" i="8" s="1"/>
  <c r="BG237" i="8"/>
  <c r="BF237" i="8"/>
  <c r="BE237" i="8"/>
  <c r="BD237" i="8"/>
  <c r="P237" i="8"/>
  <c r="O237" i="8"/>
  <c r="V237" i="8"/>
  <c r="T237" i="8"/>
  <c r="R237" i="8"/>
  <c r="N237" i="8"/>
  <c r="BC237" i="8" s="1"/>
  <c r="BG233" i="8"/>
  <c r="BF233" i="8"/>
  <c r="BE233" i="8"/>
  <c r="BD233" i="8"/>
  <c r="P233" i="8"/>
  <c r="O233" i="8"/>
  <c r="V233" i="8"/>
  <c r="T233" i="8"/>
  <c r="R233" i="8"/>
  <c r="N233" i="8"/>
  <c r="BG231" i="8"/>
  <c r="BF231" i="8"/>
  <c r="BE231" i="8"/>
  <c r="BD231" i="8"/>
  <c r="P231" i="8"/>
  <c r="O231" i="8"/>
  <c r="V231" i="8"/>
  <c r="T231" i="8"/>
  <c r="R231" i="8"/>
  <c r="N231" i="8"/>
  <c r="BG229" i="8"/>
  <c r="BF229" i="8"/>
  <c r="BE229" i="8"/>
  <c r="BD229" i="8"/>
  <c r="P229" i="8"/>
  <c r="O229" i="8"/>
  <c r="V229" i="8"/>
  <c r="T229" i="8"/>
  <c r="R229" i="8"/>
  <c r="N229" i="8"/>
  <c r="BC229" i="8" s="1"/>
  <c r="BG227" i="8"/>
  <c r="BF227" i="8"/>
  <c r="BE227" i="8"/>
  <c r="BD227" i="8"/>
  <c r="P227" i="8"/>
  <c r="O227" i="8"/>
  <c r="V227" i="8"/>
  <c r="T227" i="8"/>
  <c r="R227" i="8"/>
  <c r="N227" i="8"/>
  <c r="BG219" i="8"/>
  <c r="BF219" i="8"/>
  <c r="BE219" i="8"/>
  <c r="BD219" i="8"/>
  <c r="P219" i="8"/>
  <c r="O219" i="8"/>
  <c r="V219" i="8"/>
  <c r="T219" i="8"/>
  <c r="R219" i="8"/>
  <c r="N219" i="8"/>
  <c r="BI219" i="8" s="1"/>
  <c r="BG217" i="8"/>
  <c r="BF217" i="8"/>
  <c r="BE217" i="8"/>
  <c r="BD217" i="8"/>
  <c r="P217" i="8"/>
  <c r="O217" i="8"/>
  <c r="V217" i="8"/>
  <c r="T217" i="8"/>
  <c r="R217" i="8"/>
  <c r="N217" i="8"/>
  <c r="BC217" i="8" s="1"/>
  <c r="BG215" i="8"/>
  <c r="BF215" i="8"/>
  <c r="BE215" i="8"/>
  <c r="BD215" i="8"/>
  <c r="P215" i="8"/>
  <c r="O215" i="8"/>
  <c r="V215" i="8"/>
  <c r="T215" i="8"/>
  <c r="R215" i="8"/>
  <c r="N215" i="8"/>
  <c r="BC215" i="8" s="1"/>
  <c r="BG191" i="8"/>
  <c r="BF191" i="8"/>
  <c r="BE191" i="8"/>
  <c r="BD191" i="8"/>
  <c r="P191" i="8"/>
  <c r="O191" i="8"/>
  <c r="V191" i="8"/>
  <c r="T191" i="8"/>
  <c r="R191" i="8"/>
  <c r="N191" i="8"/>
  <c r="BC191" i="8" s="1"/>
  <c r="BG189" i="8"/>
  <c r="BF189" i="8"/>
  <c r="BE189" i="8"/>
  <c r="BD189" i="8"/>
  <c r="P189" i="8"/>
  <c r="O189" i="8"/>
  <c r="V189" i="8"/>
  <c r="T189" i="8"/>
  <c r="R189" i="8"/>
  <c r="N189" i="8"/>
  <c r="BI189" i="8" s="1"/>
  <c r="BG187" i="8"/>
  <c r="BF187" i="8"/>
  <c r="BE187" i="8"/>
  <c r="BD187" i="8"/>
  <c r="P187" i="8"/>
  <c r="O187" i="8"/>
  <c r="V187" i="8"/>
  <c r="T187" i="8"/>
  <c r="R187" i="8"/>
  <c r="N187" i="8"/>
  <c r="BG185" i="8"/>
  <c r="BF185" i="8"/>
  <c r="BE185" i="8"/>
  <c r="BD185" i="8"/>
  <c r="P185" i="8"/>
  <c r="O185" i="8"/>
  <c r="V185" i="8"/>
  <c r="T185" i="8"/>
  <c r="R185" i="8"/>
  <c r="N185" i="8"/>
  <c r="BC185" i="8" s="1"/>
  <c r="BG183" i="8"/>
  <c r="BF183" i="8"/>
  <c r="BE183" i="8"/>
  <c r="BD183" i="8"/>
  <c r="P183" i="8"/>
  <c r="O183" i="8"/>
  <c r="V183" i="8"/>
  <c r="T183" i="8"/>
  <c r="R183" i="8"/>
  <c r="N183" i="8"/>
  <c r="BI183" i="8" s="1"/>
  <c r="BG181" i="8"/>
  <c r="BF181" i="8"/>
  <c r="BE181" i="8"/>
  <c r="BD181" i="8"/>
  <c r="P181" i="8"/>
  <c r="O181" i="8"/>
  <c r="V181" i="8"/>
  <c r="T181" i="8"/>
  <c r="R181" i="8"/>
  <c r="N181" i="8"/>
  <c r="BG177" i="8"/>
  <c r="BF177" i="8"/>
  <c r="BE177" i="8"/>
  <c r="BD177" i="8"/>
  <c r="P177" i="8"/>
  <c r="O177" i="8"/>
  <c r="V177" i="8"/>
  <c r="T177" i="8"/>
  <c r="R177" i="8"/>
  <c r="N177" i="8"/>
  <c r="BC177" i="8" s="1"/>
  <c r="BG175" i="8"/>
  <c r="BF175" i="8"/>
  <c r="BE175" i="8"/>
  <c r="BD175" i="8"/>
  <c r="P175" i="8"/>
  <c r="O175" i="8"/>
  <c r="V175" i="8"/>
  <c r="T175" i="8"/>
  <c r="R175" i="8"/>
  <c r="N175" i="8"/>
  <c r="BG173" i="8"/>
  <c r="BF173" i="8"/>
  <c r="BE173" i="8"/>
  <c r="BD173" i="8"/>
  <c r="P173" i="8"/>
  <c r="O173" i="8"/>
  <c r="V173" i="8"/>
  <c r="T173" i="8"/>
  <c r="R173" i="8"/>
  <c r="N173" i="8"/>
  <c r="BG171" i="8"/>
  <c r="BF171" i="8"/>
  <c r="BE171" i="8"/>
  <c r="BD171" i="8"/>
  <c r="P171" i="8"/>
  <c r="O171" i="8"/>
  <c r="V171" i="8"/>
  <c r="T171" i="8"/>
  <c r="R171" i="8"/>
  <c r="N171" i="8"/>
  <c r="BI171" i="8" s="1"/>
  <c r="BG167" i="8"/>
  <c r="BF167" i="8"/>
  <c r="BE167" i="8"/>
  <c r="BD167" i="8"/>
  <c r="P167" i="8"/>
  <c r="O167" i="8"/>
  <c r="V167" i="8"/>
  <c r="T167" i="8"/>
  <c r="R167" i="8"/>
  <c r="N167" i="8"/>
  <c r="BI167" i="8" s="1"/>
  <c r="BG165" i="8"/>
  <c r="BF165" i="8"/>
  <c r="BE165" i="8"/>
  <c r="BD165" i="8"/>
  <c r="P165" i="8"/>
  <c r="O165" i="8"/>
  <c r="V165" i="8"/>
  <c r="T165" i="8"/>
  <c r="R165" i="8"/>
  <c r="N165" i="8"/>
  <c r="BG161" i="8"/>
  <c r="BF161" i="8"/>
  <c r="BE161" i="8"/>
  <c r="BD161" i="8"/>
  <c r="P161" i="8"/>
  <c r="O161" i="8"/>
  <c r="V161" i="8"/>
  <c r="T161" i="8"/>
  <c r="R161" i="8"/>
  <c r="N161" i="8"/>
  <c r="BC161" i="8" s="1"/>
  <c r="BG159" i="8"/>
  <c r="BF159" i="8"/>
  <c r="BE159" i="8"/>
  <c r="BD159" i="8"/>
  <c r="P159" i="8"/>
  <c r="O159" i="8"/>
  <c r="V159" i="8"/>
  <c r="T159" i="8"/>
  <c r="R159" i="8"/>
  <c r="N159" i="8"/>
  <c r="BI159" i="8" s="1"/>
  <c r="BG151" i="8"/>
  <c r="BF151" i="8"/>
  <c r="BE151" i="8"/>
  <c r="BD151" i="8"/>
  <c r="P151" i="8"/>
  <c r="O151" i="8"/>
  <c r="V151" i="8"/>
  <c r="T151" i="8"/>
  <c r="R151" i="8"/>
  <c r="N151" i="8"/>
  <c r="BC151" i="8" s="1"/>
  <c r="BG149" i="8"/>
  <c r="BF149" i="8"/>
  <c r="BE149" i="8"/>
  <c r="BD149" i="8"/>
  <c r="P149" i="8"/>
  <c r="O149" i="8"/>
  <c r="V149" i="8"/>
  <c r="T149" i="8"/>
  <c r="R149" i="8"/>
  <c r="N149" i="8"/>
  <c r="BC149" i="8" s="1"/>
  <c r="BG147" i="8"/>
  <c r="BF147" i="8"/>
  <c r="BE147" i="8"/>
  <c r="BD147" i="8"/>
  <c r="P147" i="8"/>
  <c r="O147" i="8"/>
  <c r="V147" i="8"/>
  <c r="T147" i="8"/>
  <c r="R147" i="8"/>
  <c r="N147" i="8"/>
  <c r="BG145" i="8"/>
  <c r="BF145" i="8"/>
  <c r="BE145" i="8"/>
  <c r="BD145" i="8"/>
  <c r="P145" i="8"/>
  <c r="O145" i="8"/>
  <c r="V145" i="8"/>
  <c r="T145" i="8"/>
  <c r="R145" i="8"/>
  <c r="N145" i="8"/>
  <c r="BI145" i="8" s="1"/>
  <c r="BG141" i="8"/>
  <c r="BF141" i="8"/>
  <c r="BE141" i="8"/>
  <c r="BD141" i="8"/>
  <c r="P141" i="8"/>
  <c r="O141" i="8"/>
  <c r="V141" i="8"/>
  <c r="T141" i="8"/>
  <c r="R141" i="8"/>
  <c r="N141" i="8"/>
  <c r="BI141" i="8" s="1"/>
  <c r="BG139" i="8"/>
  <c r="BF139" i="8"/>
  <c r="BE139" i="8"/>
  <c r="BD139" i="8"/>
  <c r="P139" i="8"/>
  <c r="O139" i="8"/>
  <c r="V139" i="8"/>
  <c r="T139" i="8"/>
  <c r="R139" i="8"/>
  <c r="N139" i="8"/>
  <c r="BC139" i="8" s="1"/>
  <c r="BG137" i="8"/>
  <c r="BF137" i="8"/>
  <c r="BE137" i="8"/>
  <c r="BD137" i="8"/>
  <c r="P137" i="8"/>
  <c r="O137" i="8"/>
  <c r="V137" i="8"/>
  <c r="T137" i="8"/>
  <c r="R137" i="8"/>
  <c r="N137" i="8"/>
  <c r="BG133" i="8"/>
  <c r="BF133" i="8"/>
  <c r="BE133" i="8"/>
  <c r="BD133" i="8"/>
  <c r="P133" i="8"/>
  <c r="O133" i="8"/>
  <c r="V133" i="8"/>
  <c r="T133" i="8"/>
  <c r="R133" i="8"/>
  <c r="N133" i="8"/>
  <c r="BG131" i="8"/>
  <c r="BF131" i="8"/>
  <c r="BE131" i="8"/>
  <c r="BD131" i="8"/>
  <c r="P131" i="8"/>
  <c r="O131" i="8"/>
  <c r="V131" i="8"/>
  <c r="T131" i="8"/>
  <c r="R131" i="8"/>
  <c r="N131" i="8"/>
  <c r="BI131" i="8" s="1"/>
  <c r="BG129" i="8"/>
  <c r="BF129" i="8"/>
  <c r="BE129" i="8"/>
  <c r="BD129" i="8"/>
  <c r="P129" i="8"/>
  <c r="O129" i="8"/>
  <c r="V129" i="8"/>
  <c r="T129" i="8"/>
  <c r="R129" i="8"/>
  <c r="N129" i="8"/>
  <c r="BG127" i="8"/>
  <c r="BF127" i="8"/>
  <c r="BE127" i="8"/>
  <c r="BD127" i="8"/>
  <c r="P127" i="8"/>
  <c r="O127" i="8"/>
  <c r="V127" i="8"/>
  <c r="T127" i="8"/>
  <c r="R127" i="8"/>
  <c r="N127" i="8"/>
  <c r="BC127" i="8" s="1"/>
  <c r="BG121" i="8"/>
  <c r="BF121" i="8"/>
  <c r="BE121" i="8"/>
  <c r="BD121" i="8"/>
  <c r="P121" i="8"/>
  <c r="O121" i="8"/>
  <c r="V121" i="8"/>
  <c r="T121" i="8"/>
  <c r="R121" i="8"/>
  <c r="N121" i="8"/>
  <c r="BG117" i="8"/>
  <c r="BF117" i="8"/>
  <c r="BE117" i="8"/>
  <c r="BD117" i="8"/>
  <c r="P117" i="8"/>
  <c r="O117" i="8"/>
  <c r="V117" i="8"/>
  <c r="T117" i="8"/>
  <c r="R117" i="8"/>
  <c r="N117" i="8"/>
  <c r="BG115" i="8"/>
  <c r="BF115" i="8"/>
  <c r="BE115" i="8"/>
  <c r="BD115" i="8"/>
  <c r="P115" i="8"/>
  <c r="O115" i="8"/>
  <c r="V115" i="8"/>
  <c r="T115" i="8"/>
  <c r="R115" i="8"/>
  <c r="N115" i="8"/>
  <c r="BC115" i="8" s="1"/>
  <c r="BG113" i="8"/>
  <c r="BF113" i="8"/>
  <c r="BE113" i="8"/>
  <c r="BD113" i="8"/>
  <c r="P113" i="8"/>
  <c r="O113" i="8"/>
  <c r="V113" i="8"/>
  <c r="T113" i="8"/>
  <c r="R113" i="8"/>
  <c r="N113" i="8"/>
  <c r="BI113" i="8" s="1"/>
  <c r="BG111" i="8"/>
  <c r="BF111" i="8"/>
  <c r="BE111" i="8"/>
  <c r="BD111" i="8"/>
  <c r="P111" i="8"/>
  <c r="O111" i="8"/>
  <c r="V111" i="8"/>
  <c r="T111" i="8"/>
  <c r="R111" i="8"/>
  <c r="N111" i="8"/>
  <c r="BG109" i="8"/>
  <c r="BF109" i="8"/>
  <c r="BE109" i="8"/>
  <c r="BD109" i="8"/>
  <c r="P109" i="8"/>
  <c r="O109" i="8"/>
  <c r="V109" i="8"/>
  <c r="T109" i="8"/>
  <c r="R109" i="8"/>
  <c r="N109" i="8"/>
  <c r="BC109" i="8" s="1"/>
  <c r="BG107" i="8"/>
  <c r="BF107" i="8"/>
  <c r="BE107" i="8"/>
  <c r="BD107" i="8"/>
  <c r="P107" i="8"/>
  <c r="O107" i="8"/>
  <c r="V107" i="8"/>
  <c r="T107" i="8"/>
  <c r="R107" i="8"/>
  <c r="N107" i="8"/>
  <c r="BC107" i="8" s="1"/>
  <c r="BG105" i="8"/>
  <c r="BF105" i="8"/>
  <c r="BE105" i="8"/>
  <c r="BD105" i="8"/>
  <c r="P105" i="8"/>
  <c r="O105" i="8"/>
  <c r="V105" i="8"/>
  <c r="T105" i="8"/>
  <c r="R105" i="8"/>
  <c r="N105" i="8"/>
  <c r="BI105" i="8" s="1"/>
  <c r="BG103" i="8"/>
  <c r="BF103" i="8"/>
  <c r="BE103" i="8"/>
  <c r="BD103" i="8"/>
  <c r="P103" i="8"/>
  <c r="O103" i="8"/>
  <c r="V103" i="8"/>
  <c r="T103" i="8"/>
  <c r="R103" i="8"/>
  <c r="N103" i="8"/>
  <c r="BI103" i="8" s="1"/>
  <c r="BG99" i="8"/>
  <c r="BF99" i="8"/>
  <c r="BE99" i="8"/>
  <c r="BD99" i="8"/>
  <c r="P99" i="8"/>
  <c r="O99" i="8"/>
  <c r="V99" i="8"/>
  <c r="T99" i="8"/>
  <c r="R99" i="8"/>
  <c r="N99" i="8"/>
  <c r="BG97" i="8"/>
  <c r="BF97" i="8"/>
  <c r="BE97" i="8"/>
  <c r="BD97" i="8"/>
  <c r="P97" i="8"/>
  <c r="O97" i="8"/>
  <c r="V97" i="8"/>
  <c r="T97" i="8"/>
  <c r="R97" i="8"/>
  <c r="N97" i="8"/>
  <c r="BC97" i="8" s="1"/>
  <c r="BG95" i="8"/>
  <c r="BF95" i="8"/>
  <c r="BE95" i="8"/>
  <c r="BD95" i="8"/>
  <c r="P95" i="8"/>
  <c r="O95" i="8"/>
  <c r="V95" i="8"/>
  <c r="T95" i="8"/>
  <c r="R95" i="8"/>
  <c r="N95" i="8"/>
  <c r="BI95" i="8" s="1"/>
  <c r="BG93" i="8"/>
  <c r="BF93" i="8"/>
  <c r="BE93" i="8"/>
  <c r="BD93" i="8"/>
  <c r="P93" i="8"/>
  <c r="O93" i="8"/>
  <c r="V93" i="8"/>
  <c r="T93" i="8"/>
  <c r="R93" i="8"/>
  <c r="N93" i="8"/>
  <c r="BI93" i="8" s="1"/>
  <c r="BG90" i="8"/>
  <c r="BF90" i="8"/>
  <c r="BE90" i="8"/>
  <c r="BD90" i="8"/>
  <c r="P90" i="8"/>
  <c r="O90" i="8"/>
  <c r="V90" i="8"/>
  <c r="T90" i="8"/>
  <c r="R90" i="8"/>
  <c r="N90" i="8"/>
  <c r="BC90" i="8" s="1"/>
  <c r="BG86" i="8"/>
  <c r="BF86" i="8"/>
  <c r="BE86" i="8"/>
  <c r="BD86" i="8"/>
  <c r="P86" i="8"/>
  <c r="O86" i="8"/>
  <c r="V86" i="8"/>
  <c r="T86" i="8"/>
  <c r="R86" i="8"/>
  <c r="N86" i="8"/>
  <c r="BC86" i="8" s="1"/>
  <c r="BG82" i="8"/>
  <c r="BF82" i="8"/>
  <c r="BE82" i="8"/>
  <c r="BD82" i="8"/>
  <c r="P82" i="8"/>
  <c r="O82" i="8"/>
  <c r="V82" i="8"/>
  <c r="T82" i="8"/>
  <c r="R82" i="8"/>
  <c r="N82" i="8"/>
  <c r="BI82" i="8" s="1"/>
  <c r="BG80" i="8"/>
  <c r="BF80" i="8"/>
  <c r="BE80" i="8"/>
  <c r="BD80" i="8"/>
  <c r="P80" i="8"/>
  <c r="O80" i="8"/>
  <c r="V80" i="8"/>
  <c r="T80" i="8"/>
  <c r="R80" i="8"/>
  <c r="N80" i="8"/>
  <c r="BG68" i="8"/>
  <c r="BF68" i="8"/>
  <c r="BE68" i="8"/>
  <c r="BD68" i="8"/>
  <c r="P68" i="8"/>
  <c r="O68" i="8"/>
  <c r="V68" i="8"/>
  <c r="T68" i="8"/>
  <c r="R68" i="8"/>
  <c r="N68" i="8"/>
  <c r="BG66" i="8"/>
  <c r="BF66" i="8"/>
  <c r="BE66" i="8"/>
  <c r="BD66" i="8"/>
  <c r="P66" i="8"/>
  <c r="O66" i="8"/>
  <c r="V66" i="8"/>
  <c r="T66" i="8"/>
  <c r="R66" i="8"/>
  <c r="N66" i="8"/>
  <c r="BC66" i="8" s="1"/>
  <c r="BG64" i="8"/>
  <c r="BF64" i="8"/>
  <c r="BE64" i="8"/>
  <c r="BD64" i="8"/>
  <c r="P64" i="8"/>
  <c r="O64" i="8"/>
  <c r="V64" i="8"/>
  <c r="T64" i="8"/>
  <c r="R64" i="8"/>
  <c r="N64" i="8"/>
  <c r="BI64" i="8" s="1"/>
  <c r="BG62" i="8"/>
  <c r="BF62" i="8"/>
  <c r="BE62" i="8"/>
  <c r="BD62" i="8"/>
  <c r="P62" i="8"/>
  <c r="O62" i="8"/>
  <c r="V62" i="8"/>
  <c r="T62" i="8"/>
  <c r="R62" i="8"/>
  <c r="N62" i="8"/>
  <c r="BI62" i="8" s="1"/>
  <c r="BG60" i="8"/>
  <c r="BF60" i="8"/>
  <c r="BE60" i="8"/>
  <c r="BD60" i="8"/>
  <c r="P60" i="8"/>
  <c r="O60" i="8"/>
  <c r="V60" i="8"/>
  <c r="T60" i="8"/>
  <c r="R60" i="8"/>
  <c r="N60" i="8"/>
  <c r="BI60" i="8" s="1"/>
  <c r="BG58" i="8"/>
  <c r="BF58" i="8"/>
  <c r="BE58" i="8"/>
  <c r="BD58" i="8"/>
  <c r="P58" i="8"/>
  <c r="O58" i="8"/>
  <c r="V58" i="8"/>
  <c r="T58" i="8"/>
  <c r="R58" i="8"/>
  <c r="N58" i="8"/>
  <c r="BC58" i="8" s="1"/>
  <c r="BG52" i="8"/>
  <c r="BF52" i="8"/>
  <c r="BE52" i="8"/>
  <c r="BD52" i="8"/>
  <c r="P52" i="8"/>
  <c r="O52" i="8"/>
  <c r="V52" i="8"/>
  <c r="T52" i="8"/>
  <c r="R52" i="8"/>
  <c r="N52" i="8"/>
  <c r="BI52" i="8" s="1"/>
  <c r="BG50" i="8"/>
  <c r="BF50" i="8"/>
  <c r="BE50" i="8"/>
  <c r="BD50" i="8"/>
  <c r="P50" i="8"/>
  <c r="O50" i="8"/>
  <c r="V50" i="8"/>
  <c r="T50" i="8"/>
  <c r="R50" i="8"/>
  <c r="N50" i="8"/>
  <c r="BI50" i="8" s="1"/>
  <c r="BG48" i="8"/>
  <c r="BF48" i="8"/>
  <c r="BE48" i="8"/>
  <c r="BD48" i="8"/>
  <c r="P48" i="8"/>
  <c r="O48" i="8"/>
  <c r="V48" i="8"/>
  <c r="T48" i="8"/>
  <c r="R48" i="8"/>
  <c r="N48" i="8"/>
  <c r="BC48" i="8" s="1"/>
  <c r="BG46" i="8"/>
  <c r="BF46" i="8"/>
  <c r="BE46" i="8"/>
  <c r="BD46" i="8"/>
  <c r="P46" i="8"/>
  <c r="O46" i="8"/>
  <c r="V46" i="8"/>
  <c r="T46" i="8"/>
  <c r="R46" i="8"/>
  <c r="N46" i="8"/>
  <c r="BG44" i="8"/>
  <c r="BF44" i="8"/>
  <c r="BE44" i="8"/>
  <c r="BD44" i="8"/>
  <c r="P44" i="8"/>
  <c r="O44" i="8"/>
  <c r="V44" i="8"/>
  <c r="T44" i="8"/>
  <c r="R44" i="8"/>
  <c r="N44" i="8"/>
  <c r="BC44" i="8" s="1"/>
  <c r="BG42" i="8"/>
  <c r="BF42" i="8"/>
  <c r="BE42" i="8"/>
  <c r="BD42" i="8"/>
  <c r="P42" i="8"/>
  <c r="O42" i="8"/>
  <c r="V42" i="8"/>
  <c r="T42" i="8"/>
  <c r="R42" i="8"/>
  <c r="N42" i="8"/>
  <c r="BI42" i="8" s="1"/>
  <c r="BG40" i="8"/>
  <c r="BF40" i="8"/>
  <c r="BE40" i="8"/>
  <c r="BD40" i="8"/>
  <c r="P40" i="8"/>
  <c r="O40" i="8"/>
  <c r="V40" i="8"/>
  <c r="T40" i="8"/>
  <c r="R40" i="8"/>
  <c r="N40" i="8"/>
  <c r="BC40" i="8" s="1"/>
  <c r="BG36" i="8"/>
  <c r="BF36" i="8"/>
  <c r="BE36" i="8"/>
  <c r="BD36" i="8"/>
  <c r="P36" i="8"/>
  <c r="O36" i="8"/>
  <c r="V36" i="8"/>
  <c r="T36" i="8"/>
  <c r="R36" i="8"/>
  <c r="N36" i="8"/>
  <c r="BG34" i="8"/>
  <c r="BF34" i="8"/>
  <c r="BE34" i="8"/>
  <c r="BD34" i="8"/>
  <c r="P34" i="8"/>
  <c r="O34" i="8"/>
  <c r="V34" i="8"/>
  <c r="T34" i="8"/>
  <c r="R34" i="8"/>
  <c r="N34" i="8"/>
  <c r="BC34" i="8" s="1"/>
  <c r="BG32" i="8"/>
  <c r="BF32" i="8"/>
  <c r="BE32" i="8"/>
  <c r="BD32" i="8"/>
  <c r="P32" i="8"/>
  <c r="O32" i="8"/>
  <c r="V32" i="8"/>
  <c r="T32" i="8"/>
  <c r="R32" i="8"/>
  <c r="N32" i="8"/>
  <c r="BC32" i="8" s="1"/>
  <c r="BG30" i="8"/>
  <c r="BF30" i="8"/>
  <c r="BE30" i="8"/>
  <c r="BD30" i="8"/>
  <c r="P30" i="8"/>
  <c r="O30" i="8"/>
  <c r="V30" i="8"/>
  <c r="T30" i="8"/>
  <c r="R30" i="8"/>
  <c r="N30" i="8"/>
  <c r="BC30" i="8" s="1"/>
  <c r="BG28" i="8"/>
  <c r="BF28" i="8"/>
  <c r="BE28" i="8"/>
  <c r="BD28" i="8"/>
  <c r="P28" i="8"/>
  <c r="O28" i="8"/>
  <c r="V28" i="8"/>
  <c r="T28" i="8"/>
  <c r="R28" i="8"/>
  <c r="N28" i="8"/>
  <c r="BG26" i="8"/>
  <c r="BF26" i="8"/>
  <c r="BE26" i="8"/>
  <c r="BD26" i="8"/>
  <c r="P26" i="8"/>
  <c r="O26" i="8"/>
  <c r="V26" i="8"/>
  <c r="T26" i="8"/>
  <c r="R26" i="8"/>
  <c r="N26" i="8"/>
  <c r="BC26" i="8" s="1"/>
  <c r="BG24" i="8"/>
  <c r="BF24" i="8"/>
  <c r="BE24" i="8"/>
  <c r="BD24" i="8"/>
  <c r="P24" i="8"/>
  <c r="O24" i="8"/>
  <c r="V24" i="8"/>
  <c r="T24" i="8"/>
  <c r="R24" i="8"/>
  <c r="N24" i="8"/>
  <c r="BI24" i="8" s="1"/>
  <c r="BC267" i="8" l="1"/>
  <c r="BI32" i="8"/>
  <c r="BC171" i="8"/>
  <c r="BI44" i="8"/>
  <c r="BI237" i="8"/>
  <c r="BI139" i="8"/>
  <c r="BI127" i="8"/>
  <c r="BC269" i="8"/>
  <c r="BC141" i="8"/>
  <c r="BI149" i="8"/>
  <c r="BI185" i="8"/>
  <c r="BI217" i="8"/>
  <c r="BI161" i="8"/>
  <c r="BI239" i="8"/>
  <c r="BC145" i="8"/>
  <c r="BC60" i="8"/>
  <c r="BI48" i="8"/>
  <c r="BI229" i="8"/>
  <c r="BC253" i="8"/>
  <c r="BI66" i="8"/>
  <c r="BC281" i="8"/>
  <c r="BI97" i="8"/>
  <c r="BI90" i="8"/>
  <c r="BI115" i="8"/>
  <c r="BC189" i="8"/>
  <c r="BI26" i="8"/>
  <c r="BI107" i="8"/>
  <c r="BC167" i="8"/>
  <c r="BC183" i="8"/>
  <c r="BI215" i="8"/>
  <c r="BI265" i="8"/>
  <c r="BC42" i="8"/>
  <c r="BC93" i="8"/>
  <c r="BI151" i="8"/>
  <c r="BI177" i="8"/>
  <c r="BI86" i="8"/>
  <c r="BI291" i="8"/>
  <c r="BC62" i="8"/>
  <c r="BC159" i="8"/>
  <c r="BC251" i="8"/>
  <c r="BC263" i="8"/>
  <c r="BI303" i="8"/>
  <c r="BI30" i="8"/>
  <c r="BI58" i="8"/>
  <c r="BI129" i="8"/>
  <c r="BC129" i="8"/>
  <c r="BI28" i="8"/>
  <c r="BC28" i="8"/>
  <c r="BI111" i="8"/>
  <c r="BC111" i="8"/>
  <c r="BI80" i="8"/>
  <c r="BC80" i="8"/>
  <c r="BI175" i="8"/>
  <c r="BC175" i="8"/>
  <c r="BC285" i="8"/>
  <c r="BI285" i="8"/>
  <c r="BC257" i="8"/>
  <c r="BI257" i="8"/>
  <c r="BI34" i="8"/>
  <c r="R120" i="8"/>
  <c r="BI231" i="8"/>
  <c r="BC231" i="8"/>
  <c r="T23" i="8"/>
  <c r="T120" i="8"/>
  <c r="BI147" i="8"/>
  <c r="BC147" i="8"/>
  <c r="BC233" i="8"/>
  <c r="BI233" i="8"/>
  <c r="BI289" i="8"/>
  <c r="BC289" i="8"/>
  <c r="V120" i="8"/>
  <c r="BC133" i="8"/>
  <c r="BI133" i="8"/>
  <c r="BC173" i="8"/>
  <c r="BI173" i="8"/>
  <c r="R284" i="8"/>
  <c r="V284" i="8"/>
  <c r="BC103" i="8"/>
  <c r="BI109" i="8"/>
  <c r="BI137" i="8"/>
  <c r="BC137" i="8"/>
  <c r="P284" i="8"/>
  <c r="BI299" i="8"/>
  <c r="BC299" i="8"/>
  <c r="BC277" i="8"/>
  <c r="BI277" i="8"/>
  <c r="BI301" i="8"/>
  <c r="BC301" i="8"/>
  <c r="R23" i="8"/>
  <c r="BI243" i="8"/>
  <c r="O284" i="8"/>
  <c r="O120" i="8"/>
  <c r="T284" i="8"/>
  <c r="BC24" i="8"/>
  <c r="R248" i="8"/>
  <c r="BI191" i="8"/>
  <c r="T180" i="8"/>
  <c r="V180" i="8"/>
  <c r="O23" i="8"/>
  <c r="P23" i="8"/>
  <c r="BI36" i="8"/>
  <c r="BC36" i="8"/>
  <c r="V23" i="8"/>
  <c r="BI46" i="8"/>
  <c r="BC46" i="8"/>
  <c r="R180" i="8"/>
  <c r="BC82" i="8"/>
  <c r="BI227" i="8"/>
  <c r="BC227" i="8"/>
  <c r="BI261" i="8"/>
  <c r="BC261" i="8"/>
  <c r="BI68" i="8"/>
  <c r="BC68" i="8"/>
  <c r="BI117" i="8"/>
  <c r="BC117" i="8"/>
  <c r="O180" i="8"/>
  <c r="T248" i="8"/>
  <c r="BI40" i="8"/>
  <c r="P180" i="8"/>
  <c r="V248" i="8"/>
  <c r="P120" i="8"/>
  <c r="O248" i="8"/>
  <c r="BC50" i="8"/>
  <c r="BC52" i="8"/>
  <c r="BC105" i="8"/>
  <c r="BI165" i="8"/>
  <c r="BC165" i="8"/>
  <c r="BI187" i="8"/>
  <c r="BC187" i="8"/>
  <c r="BI245" i="8"/>
  <c r="BC245" i="8"/>
  <c r="BI279" i="8"/>
  <c r="BC279" i="8"/>
  <c r="BI99" i="8"/>
  <c r="BC99" i="8"/>
  <c r="BC121" i="8"/>
  <c r="BI121" i="8"/>
  <c r="BI181" i="8"/>
  <c r="BC181" i="8"/>
  <c r="P248" i="8"/>
  <c r="BI249" i="8"/>
  <c r="BI305" i="8"/>
  <c r="BC64" i="8"/>
  <c r="BC95" i="8"/>
  <c r="BC113" i="8"/>
  <c r="BC131" i="8"/>
  <c r="BC219" i="8"/>
  <c r="BC241" i="8"/>
  <c r="BC255" i="8"/>
  <c r="BC273" i="8"/>
  <c r="BI248" i="8" l="1"/>
  <c r="BI284" i="8"/>
  <c r="BI120" i="8"/>
  <c r="BI23" i="8"/>
  <c r="T22" i="8"/>
  <c r="R22" i="8"/>
  <c r="BI180" i="8"/>
  <c r="V22" i="8"/>
  <c r="P22" i="8"/>
  <c r="O22" i="8"/>
  <c r="BI22" i="8" l="1"/>
</calcChain>
</file>

<file path=xl/sharedStrings.xml><?xml version="1.0" encoding="utf-8"?>
<sst xmlns="http://schemas.openxmlformats.org/spreadsheetml/2006/main" count="1913" uniqueCount="196">
  <si>
    <t/>
  </si>
  <si>
    <t>Stavba:</t>
  </si>
  <si>
    <t>Místo:</t>
  </si>
  <si>
    <t xml:space="preserve"> </t>
  </si>
  <si>
    <t>Datum:</t>
  </si>
  <si>
    <t>Zadavatel:</t>
  </si>
  <si>
    <t>Zhotovitel:</t>
  </si>
  <si>
    <t>Projektant:</t>
  </si>
  <si>
    <t>Zpracovatel:</t>
  </si>
  <si>
    <t>základní</t>
  </si>
  <si>
    <t>Kód</t>
  </si>
  <si>
    <t>Popis</t>
  </si>
  <si>
    <t>Typ</t>
  </si>
  <si>
    <t>D</t>
  </si>
  <si>
    <t>0</t>
  </si>
  <si>
    <t>1</t>
  </si>
  <si>
    <t>2</t>
  </si>
  <si>
    <t>Objekt:</t>
  </si>
  <si>
    <t>16</t>
  </si>
  <si>
    <t>4</t>
  </si>
  <si>
    <t>90</t>
  </si>
  <si>
    <t>20</t>
  </si>
  <si>
    <t>Cena celkem [CZK]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</si>
  <si>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</si>
  <si>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</si>
  <si>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</si>
  <si>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</si>
  <si>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</si>
  <si>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</si>
  <si>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</si>
  <si>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ROZPOCET</t>
  </si>
  <si>
    <t>K</t>
  </si>
  <si>
    <t>kpl</t>
  </si>
  <si>
    <t>R položka</t>
  </si>
  <si>
    <t>PP</t>
  </si>
  <si>
    <t>6</t>
  </si>
  <si>
    <t>8</t>
  </si>
  <si>
    <t>10</t>
  </si>
  <si>
    <t>12</t>
  </si>
  <si>
    <t>14</t>
  </si>
  <si>
    <t>18</t>
  </si>
  <si>
    <t>22</t>
  </si>
  <si>
    <t>24</t>
  </si>
  <si>
    <t>26</t>
  </si>
  <si>
    <t>30</t>
  </si>
  <si>
    <t>32</t>
  </si>
  <si>
    <t>34</t>
  </si>
  <si>
    <t>60</t>
  </si>
  <si>
    <t>38</t>
  </si>
  <si>
    <t>40</t>
  </si>
  <si>
    <t>ks</t>
  </si>
  <si>
    <t>42</t>
  </si>
  <si>
    <t>44</t>
  </si>
  <si>
    <t>46</t>
  </si>
  <si>
    <t>48</t>
  </si>
  <si>
    <t>50</t>
  </si>
  <si>
    <t>52</t>
  </si>
  <si>
    <t>54</t>
  </si>
  <si>
    <t>56</t>
  </si>
  <si>
    <t>58</t>
  </si>
  <si>
    <t>36</t>
  </si>
  <si>
    <t>62</t>
  </si>
  <si>
    <t>64</t>
  </si>
  <si>
    <t>66</t>
  </si>
  <si>
    <t>68</t>
  </si>
  <si>
    <t>70</t>
  </si>
  <si>
    <t>72</t>
  </si>
  <si>
    <t>74</t>
  </si>
  <si>
    <t>76</t>
  </si>
  <si>
    <t>78</t>
  </si>
  <si>
    <t>80</t>
  </si>
  <si>
    <t>82</t>
  </si>
  <si>
    <t>84</t>
  </si>
  <si>
    <t>92</t>
  </si>
  <si>
    <t>96</t>
  </si>
  <si>
    <t>100</t>
  </si>
  <si>
    <t>102</t>
  </si>
  <si>
    <t>Pol1</t>
  </si>
  <si>
    <t>Pol2</t>
  </si>
  <si>
    <t>Pol3</t>
  </si>
  <si>
    <t>Pol4</t>
  </si>
  <si>
    <t>Pol5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</si>
  <si>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</si>
  <si>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</si>
  <si>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</si>
  <si>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</si>
  <si>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</si>
  <si>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</si>
  <si>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</si>
  <si>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</si>
  <si>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Pol14</t>
  </si>
  <si>
    <t>Pol15</t>
  </si>
  <si>
    <t>Pol16</t>
  </si>
  <si>
    <t>Pol17</t>
  </si>
  <si>
    <t>Pol18</t>
  </si>
  <si>
    <t>104</t>
  </si>
  <si>
    <t>106</t>
  </si>
  <si>
    <t>108</t>
  </si>
  <si>
    <t>112</t>
  </si>
  <si>
    <t>114</t>
  </si>
  <si>
    <t>116</t>
  </si>
  <si>
    <t>118</t>
  </si>
  <si>
    <t>120</t>
  </si>
  <si>
    <t>122</t>
  </si>
  <si>
    <t>124</t>
  </si>
  <si>
    <t>232</t>
  </si>
  <si>
    <t>234</t>
  </si>
  <si>
    <t>236</t>
  </si>
  <si>
    <t>246</t>
  </si>
  <si>
    <t>248</t>
  </si>
  <si>
    <t>252</t>
  </si>
  <si>
    <t>254</t>
  </si>
  <si>
    <t>256</t>
  </si>
  <si>
    <t>258</t>
  </si>
  <si>
    <t>262</t>
  </si>
  <si>
    <t>264</t>
  </si>
  <si>
    <t>266</t>
  </si>
  <si>
    <t>268</t>
  </si>
  <si>
    <t>270</t>
  </si>
  <si>
    <t>272</t>
  </si>
  <si>
    <t>274</t>
  </si>
  <si>
    <t>276</t>
  </si>
  <si>
    <t>278</t>
  </si>
  <si>
    <t>280</t>
  </si>
  <si>
    <t>282</t>
  </si>
  <si>
    <t>284</t>
  </si>
  <si>
    <t>286</t>
  </si>
  <si>
    <t>288</t>
  </si>
  <si>
    <t>290</t>
  </si>
  <si>
    <t>294</t>
  </si>
  <si>
    <t>296</t>
  </si>
  <si>
    <t>298</t>
  </si>
  <si>
    <t>300</t>
  </si>
  <si>
    <t>302</t>
  </si>
  <si>
    <t>304</t>
  </si>
  <si>
    <t>D1</t>
  </si>
  <si>
    <t>306</t>
  </si>
  <si>
    <t>308</t>
  </si>
  <si>
    <t>310</t>
  </si>
  <si>
    <t>312</t>
  </si>
  <si>
    <t>D2</t>
  </si>
  <si>
    <t>316</t>
  </si>
  <si>
    <t>318</t>
  </si>
  <si>
    <t>320</t>
  </si>
  <si>
    <t>322</t>
  </si>
  <si>
    <t>324</t>
  </si>
  <si>
    <t>326</t>
  </si>
  <si>
    <t>hod</t>
  </si>
  <si>
    <t>bm</t>
  </si>
  <si>
    <t>Veškerý další materiál pro dokončení a sprovoznění díla</t>
  </si>
  <si>
    <t>Koordinace s ostatními profesemi, projektantem, architektem</t>
  </si>
  <si>
    <t>PD skutečného provedení</t>
  </si>
  <si>
    <t>Montáž výše uvedených zařízení</t>
  </si>
  <si>
    <t>UKS - Univerzální strukturovaná kabeláž</t>
  </si>
  <si>
    <t>152</t>
  </si>
  <si>
    <t>182</t>
  </si>
  <si>
    <t>184</t>
  </si>
  <si>
    <t>186</t>
  </si>
  <si>
    <t>188</t>
  </si>
  <si>
    <t>190</t>
  </si>
  <si>
    <t>192</t>
  </si>
  <si>
    <t>Alois Vágner</t>
  </si>
  <si>
    <t>Switch panel 24in</t>
  </si>
  <si>
    <t>Patch panel 24in vč. vyvazovacích pásků</t>
  </si>
  <si>
    <t>Účastnické zásuvky 2xRJ45, CAT6a vč. keystoune</t>
  </si>
  <si>
    <t xml:space="preserve">Pevnostní husí krk SUPERFLEX DN16 </t>
  </si>
  <si>
    <t xml:space="preserve">Pevnostní husí krk SUPERFLEX DN50 </t>
  </si>
  <si>
    <t>UTP kabel F/UTP CAT6a</t>
  </si>
  <si>
    <t>Prostupy do 50mm vč. požárního utěsnění</t>
  </si>
  <si>
    <t>Měření vč. protokolu</t>
  </si>
  <si>
    <t>Switch panel 24in PoE</t>
  </si>
  <si>
    <t>Drážka vč. zapravení</t>
  </si>
  <si>
    <t>AV technika</t>
  </si>
  <si>
    <t>konferenční datový projektor s laserovým světelným zdrojem s životností 20 000 hodin, technologie 3LCD, rozlišení WUXGA, výkon min. 5200 ANSI lumen, kontrast min. 3 000 000:1, projekční poměr v rozsahu min 1,1-1,75:1, V a H lens shift, vstupy min. 2 x HDMI, 1 x  VGA, min. 1 x HDBaseT, hmotnost max 7,5 kg, barva bílá</t>
  </si>
  <si>
    <t>Univerzální držák - komplet vč. universálního adaptéru pro mobilní projektory.
Bílá barva.
Nosnost dle použitého typu projektoru</t>
  </si>
  <si>
    <t>Dílenská dokumentace zhotovitele</t>
  </si>
  <si>
    <t>Instalace kabeláže včetně konektorů (Příprava a pokládka kabelového svazku. Konektory: audio, video, řízení, napájení.)</t>
  </si>
  <si>
    <t>Další práce (Vykládka/nakládka. Úklid materiálu, nářadí, likvidace obalů. Pronájem lešení.)</t>
  </si>
  <si>
    <t>Programování a SW práce (Řídící systém, Režimy a předvolby na dotykovém panelu, Programování silových okruhů, Tvorba manuálu pro systém)</t>
  </si>
  <si>
    <t>IT služby (Instalace a nastavení PC, Instalace a konfigurace SW, Konfigurace WiFi, Konzultace)</t>
  </si>
  <si>
    <t>Projektový managment (Obhlídky na místě, Konzultace)</t>
  </si>
  <si>
    <t>Inženýring, příprava, předání, školení (Přejímka stavební připravenosti, převzetí místa instalace. Projektová dokumentace skutečného stavu. Předání díla. Zaškolení uživatele. Inženýring - vedení instalace. Systémové testy.)</t>
  </si>
  <si>
    <t>Doprava materiálu, zboží, pracovníků</t>
  </si>
  <si>
    <t>Dílenská dokumentace</t>
  </si>
  <si>
    <t>Mendelova univerzita - Studentský klub</t>
  </si>
  <si>
    <t>D.1.4.7 - Salboproudé instalace</t>
  </si>
  <si>
    <t>Brno</t>
  </si>
  <si>
    <t>Datový rozvaděč RACK 9U, 600x550x400 (ŠxVxH), vybavený napájecí lišou 6x zás 230V, střešními ventilátory s termostatem</t>
  </si>
  <si>
    <t>Modul účastnické zásuvky 2xRJ45 do podlahového boxu, CAT6a vč. keystoune</t>
  </si>
  <si>
    <t>Napojení na stávající UKS v objektu, optika  vč. chráničky a uložení v délce cca 80m, potřebné převodníky metalika/optika na obou stranách</t>
  </si>
  <si>
    <t>Instalace video techniky (Projektory včetně držáků, Projekční plochy)</t>
  </si>
  <si>
    <t>Rámová projekční plocha s matně černým rámečkem  Projekční povrch se ziskem min. 1.1 a pozorovacím úhlem min. 120°. Formát 16:9, rozměr obrazu 400x200 cm.</t>
  </si>
  <si>
    <t>VÝKAZ VÝMĚR</t>
  </si>
  <si>
    <t>WiFi router např. HP ARUBA IAP-305 jako min standart</t>
  </si>
  <si>
    <t>Pol19</t>
  </si>
  <si>
    <t xml:space="preserve">(množství * materiál)+(množství x montáž)=cena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</si>
</sst>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"/>
    <numFmt numFmtId="165" formatCode="#,##0.00000"/>
    <numFmt numFmtId="166" formatCode="#,##0.000"/>
  </numFmts>
  <fonts count="13" x14ac:knownFonts="1">
    <font>
      <sz val="8"/>
      <name val="Arial CE"/>
      <family val="2"/>
    </font>
    <font>
      <sz val="10"/>
      <name val="Arial CE"/>
    </font>
    <font>
      <sz val="8"/>
      <color rgb="FF003366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0"/>
      <color rgb="FF003366"/>
      <name val="Arial CE"/>
      <charset val="238"/>
    </font>
    <font>
      <b/>
      <sz val="12"/>
      <color rgb="FF003366"/>
      <name val="Arial CE"/>
      <charset val="238"/>
    </font>
    <font>
      <sz val="8"/>
      <name val="Arial CE"/>
    </font>
    <font>
      <sz val="10"/>
      <name val="Arial CE"/>
      <family val="2"/>
    </font>
    <font>
      <b/>
      <sz val="8"/>
      <name val="Arial CE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4" fillId="0" borderId="9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4" fontId="4" fillId="0" borderId="9" xfId="0" applyNumberFormat="1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4" fontId="4" fillId="0" borderId="7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4" fontId="8" fillId="0" borderId="0" xfId="0" applyNumberFormat="1" applyFont="1" applyProtection="1">
      <protection locked="0"/>
    </xf>
    <xf numFmtId="0" fontId="0" fillId="0" borderId="3" xfId="0" applyBorder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164" fontId="1" fillId="0" borderId="0" xfId="0" applyNumberFormat="1" applyFont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4" fontId="6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2" fillId="0" borderId="3" xfId="0" applyFont="1" applyBorder="1" applyProtection="1">
      <protection locked="0"/>
    </xf>
    <xf numFmtId="0" fontId="2" fillId="0" borderId="4" xfId="0" applyFont="1" applyBorder="1" applyProtection="1">
      <protection locked="0"/>
    </xf>
    <xf numFmtId="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165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0" fontId="5" fillId="0" borderId="4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165" fontId="5" fillId="0" borderId="0" xfId="0" applyNumberFormat="1" applyFont="1" applyAlignment="1" applyProtection="1">
      <alignment vertical="center"/>
      <protection locked="0"/>
    </xf>
    <xf numFmtId="165" fontId="5" fillId="0" borderId="5" xfId="0" applyNumberFormat="1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4" fontId="5" fillId="0" borderId="1" xfId="0" applyNumberFormat="1" applyFont="1" applyBorder="1" applyAlignment="1" applyProtection="1">
      <alignment vertical="center"/>
      <protection locked="0"/>
    </xf>
    <xf numFmtId="165" fontId="5" fillId="0" borderId="1" xfId="0" applyNumberFormat="1" applyFont="1" applyBorder="1" applyAlignment="1" applyProtection="1">
      <alignment vertical="center"/>
      <protection locked="0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9" xfId="0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166" fontId="1" fillId="0" borderId="9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6" fontId="1" fillId="0" borderId="7" xfId="0" applyNumberFormat="1" applyFont="1" applyBorder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K346"/>
  <sheetViews>
    <sheetView showGridLines="0" tabSelected="1" view="pageBreakPreview" topLeftCell="D1" zoomScaleNormal="100" zoomScaleSheetLayoutView="100" workbookViewId="0">
      <selection activeCell="X47" sqref="X47:X48"/>
    </sheetView>
  </sheetViews>
  <sheetFormatPr defaultRowHeight="11.25" x14ac:dyDescent="0.2"/>
  <cols>
    <col min="1" max="1" width="4.1640625" style="7" customWidth="1"/>
    <col min="2" max="2" width="4.33203125" style="7" customWidth="1"/>
    <col min="3" max="3" width="17.1640625" style="7" customWidth="1"/>
    <col min="4" max="4" width="100.83203125" style="7" customWidth="1"/>
    <col min="5" max="5" width="7" style="7" customWidth="1"/>
    <col min="6" max="6" width="11.5" style="7" customWidth="1"/>
    <col min="7" max="9" width="20.1640625" style="7" customWidth="1"/>
    <col min="10" max="10" width="15.5" style="7" customWidth="1"/>
    <col min="11" max="11" width="9.33203125" style="7" customWidth="1"/>
    <col min="12" max="12" width="10.83203125" style="7" hidden="1" customWidth="1"/>
    <col min="13" max="13" width="9.33203125" style="7" hidden="1"/>
    <col min="14" max="22" width="14.1640625" style="7" hidden="1" customWidth="1"/>
    <col min="23" max="23" width="12.33203125" style="7" hidden="1" customWidth="1"/>
    <col min="24" max="24" width="16.33203125" style="7" customWidth="1"/>
    <col min="25" max="25" width="12.33203125" style="7" customWidth="1"/>
    <col min="26" max="26" width="15" style="7" customWidth="1"/>
    <col min="27" max="27" width="11" style="7" customWidth="1"/>
    <col min="28" max="28" width="15" style="7" customWidth="1"/>
    <col min="29" max="29" width="16.33203125" style="7" customWidth="1"/>
    <col min="30" max="41" width="9.33203125" style="7"/>
    <col min="42" max="63" width="9.33203125" style="7" hidden="1"/>
    <col min="64" max="16384" width="9.33203125" style="7"/>
  </cols>
  <sheetData>
    <row r="1" spans="1:24" s="9" customFormat="1" ht="6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8"/>
    </row>
    <row r="2" spans="1:24" s="9" customFormat="1" ht="12" customHeight="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8"/>
    </row>
    <row r="3" spans="1:24" s="9" customFormat="1" ht="16.5" customHeight="1" x14ac:dyDescent="0.25">
      <c r="A3" s="11" t="s">
        <v>23</v>
      </c>
      <c r="D3" s="11" t="s">
        <v>192</v>
      </c>
      <c r="I3" s="12">
        <f>SUM(I16,I37)</f>
        <v>0</v>
      </c>
      <c r="K3" s="8"/>
      <c r="X3" s="11" t="s">
        <v>192</v>
      </c>
    </row>
    <row r="4" spans="1:24" ht="12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13"/>
    </row>
    <row r="5" spans="1:24" s="9" customFormat="1" ht="16.5" customHeight="1" x14ac:dyDescent="0.2">
      <c r="A5" s="14" t="s">
        <v>1</v>
      </c>
      <c r="B5" s="15"/>
      <c r="C5" s="70" t="s">
        <v>184</v>
      </c>
      <c r="D5" s="71"/>
      <c r="E5" s="71"/>
      <c r="F5" s="71"/>
      <c r="K5" s="8"/>
    </row>
    <row r="6" spans="1:24" s="9" customFormat="1" ht="12" customHeight="1" x14ac:dyDescent="0.2">
      <c r="A6" s="15"/>
      <c r="B6" s="15"/>
      <c r="C6" s="70" t="s">
        <v>3</v>
      </c>
      <c r="D6" s="72"/>
      <c r="E6" s="72"/>
      <c r="F6" s="72"/>
      <c r="K6" s="8"/>
    </row>
    <row r="7" spans="1:24" s="9" customFormat="1" ht="16.5" customHeight="1" x14ac:dyDescent="0.2">
      <c r="A7" s="14" t="s">
        <v>17</v>
      </c>
      <c r="B7" s="17"/>
      <c r="C7" s="70" t="s">
        <v>185</v>
      </c>
      <c r="D7" s="71"/>
      <c r="E7" s="71"/>
      <c r="F7" s="71"/>
      <c r="G7" s="7"/>
      <c r="H7" s="7"/>
      <c r="I7" s="7"/>
      <c r="J7" s="7"/>
      <c r="K7" s="8"/>
    </row>
    <row r="8" spans="1:24" s="9" customFormat="1" ht="17.25" customHeight="1" x14ac:dyDescent="0.2">
      <c r="A8" s="15"/>
      <c r="B8" s="15"/>
      <c r="C8" s="7"/>
      <c r="D8" s="7"/>
      <c r="E8" s="7"/>
      <c r="F8" s="7"/>
      <c r="K8" s="8"/>
    </row>
    <row r="9" spans="1:24" s="9" customFormat="1" ht="12" customHeight="1" x14ac:dyDescent="0.2">
      <c r="A9" s="14" t="s">
        <v>2</v>
      </c>
      <c r="B9" s="15"/>
      <c r="C9" s="70" t="s">
        <v>186</v>
      </c>
      <c r="D9" s="71" t="s">
        <v>3</v>
      </c>
      <c r="E9" s="71"/>
      <c r="F9" s="71"/>
      <c r="G9" s="14" t="s">
        <v>3</v>
      </c>
      <c r="H9" s="18" t="s">
        <v>3</v>
      </c>
      <c r="K9" s="8"/>
    </row>
    <row r="10" spans="1:24" s="9" customFormat="1" ht="12" customHeight="1" x14ac:dyDescent="0.2">
      <c r="A10" s="14" t="s">
        <v>3</v>
      </c>
      <c r="B10" s="15"/>
      <c r="C10" s="70" t="s">
        <v>3</v>
      </c>
      <c r="D10" s="71" t="s">
        <v>3</v>
      </c>
      <c r="E10" s="71"/>
      <c r="F10" s="71"/>
      <c r="G10" s="14" t="s">
        <v>4</v>
      </c>
      <c r="H10" s="18">
        <v>45141</v>
      </c>
      <c r="K10" s="8"/>
    </row>
    <row r="11" spans="1:24" s="9" customFormat="1" ht="12" customHeight="1" x14ac:dyDescent="0.2">
      <c r="A11" s="14" t="s">
        <v>5</v>
      </c>
      <c r="B11" s="15"/>
      <c r="C11" s="15"/>
      <c r="D11" s="14" t="s">
        <v>3</v>
      </c>
      <c r="E11" s="15"/>
      <c r="F11" s="15"/>
      <c r="G11" s="14" t="s">
        <v>7</v>
      </c>
      <c r="H11" s="16" t="s">
        <v>161</v>
      </c>
      <c r="K11" s="8"/>
    </row>
    <row r="12" spans="1:24" s="9" customFormat="1" ht="12" customHeight="1" x14ac:dyDescent="0.2">
      <c r="A12" s="14" t="s">
        <v>6</v>
      </c>
      <c r="B12" s="15"/>
      <c r="C12" s="15"/>
      <c r="D12" s="14" t="s">
        <v>3</v>
      </c>
      <c r="E12" s="15"/>
      <c r="F12" s="15"/>
      <c r="G12" s="14" t="s">
        <v>8</v>
      </c>
      <c r="H12" s="16" t="s">
        <v>161</v>
      </c>
      <c r="K12" s="8"/>
    </row>
    <row r="13" spans="1:24" s="9" customFormat="1" ht="12" customHeight="1" x14ac:dyDescent="0.2">
      <c r="H13" s="9" t="s">
        <v>3</v>
      </c>
      <c r="K13" s="8"/>
    </row>
    <row r="14" spans="1:24" s="9" customFormat="1" ht="12" customHeight="1" x14ac:dyDescent="0.2">
      <c r="A14" s="50" t="s">
        <v>24</v>
      </c>
      <c r="B14" s="51" t="s">
        <v>12</v>
      </c>
      <c r="C14" s="51" t="s">
        <v>10</v>
      </c>
      <c r="D14" s="51" t="s">
        <v>11</v>
      </c>
      <c r="E14" s="51" t="s">
        <v>25</v>
      </c>
      <c r="F14" s="51" t="s">
        <v>26</v>
      </c>
      <c r="G14" s="19" t="s">
        <v>27</v>
      </c>
      <c r="H14" s="19" t="s">
        <v>28</v>
      </c>
      <c r="I14" s="19" t="s">
        <v>22</v>
      </c>
      <c r="J14" s="20" t="s">
        <v>29</v>
      </c>
      <c r="K14" s="8"/>
    </row>
    <row r="15" spans="1:24" s="9" customFormat="1" ht="12" customHeight="1" x14ac:dyDescent="0.25">
      <c r="A15" s="52" t="s">
        <v>3</v>
      </c>
      <c r="B15" s="53"/>
      <c r="C15" s="53"/>
      <c r="D15" s="53"/>
      <c r="E15" s="53"/>
      <c r="F15" s="53"/>
      <c r="I15" s="21" t="s">
        <v>3</v>
      </c>
      <c r="K15" s="8"/>
    </row>
    <row r="16" spans="1:24" s="9" customFormat="1" ht="15.75" customHeight="1" x14ac:dyDescent="0.2">
      <c r="A16" s="54"/>
      <c r="B16" s="55" t="s">
        <v>13</v>
      </c>
      <c r="C16" s="56" t="s">
        <v>135</v>
      </c>
      <c r="D16" s="56" t="s">
        <v>153</v>
      </c>
      <c r="E16" s="54"/>
      <c r="F16" s="54"/>
      <c r="G16" s="22">
        <f>SUM(G17:G49)</f>
        <v>0</v>
      </c>
      <c r="H16" s="27">
        <f>SUM(H17:H49)</f>
        <v>0</v>
      </c>
      <c r="I16" s="24">
        <f>SUM(I17:I49)</f>
        <v>0</v>
      </c>
      <c r="J16" s="22"/>
      <c r="K16" s="8"/>
    </row>
    <row r="17" spans="1:63" s="9" customFormat="1" ht="27.75" customHeight="1" x14ac:dyDescent="0.2">
      <c r="A17" s="57">
        <v>1</v>
      </c>
      <c r="B17" s="57" t="s">
        <v>31</v>
      </c>
      <c r="C17" s="58" t="s">
        <v>77</v>
      </c>
      <c r="D17" s="59" t="s">
        <v>187</v>
      </c>
      <c r="E17" s="60" t="s">
        <v>32</v>
      </c>
      <c r="F17" s="61">
        <v>1</v>
      </c>
      <c r="G17" s="3">
        <v>0</v>
      </c>
      <c r="H17" s="3">
        <v>0</v>
      </c>
      <c r="I17" s="3">
        <f>(F17*G17)+(F17*H17)</f>
        <v>0</v>
      </c>
      <c r="J17" s="1" t="s">
        <v>33</v>
      </c>
      <c r="K17" s="8"/>
      <c r="X17" s="69" t="s">
        <v>195</v>
      </c>
    </row>
    <row r="18" spans="1:63" s="9" customFormat="1" ht="15.2" customHeight="1" x14ac:dyDescent="0.2">
      <c r="A18" s="57">
        <v>2</v>
      </c>
      <c r="B18" s="57" t="s">
        <v>31</v>
      </c>
      <c r="C18" s="58" t="s">
        <v>78</v>
      </c>
      <c r="D18" s="59" t="s">
        <v>163</v>
      </c>
      <c r="E18" s="60" t="s">
        <v>32</v>
      </c>
      <c r="F18" s="61">
        <v>2</v>
      </c>
      <c r="G18" s="3">
        <v>0</v>
      </c>
      <c r="H18" s="3">
        <v>0</v>
      </c>
      <c r="I18" s="3">
        <f>(F18*G18)+(F18*H18)</f>
        <v>0</v>
      </c>
      <c r="J18" s="1" t="s">
        <v>33</v>
      </c>
      <c r="K18" s="8"/>
    </row>
    <row r="19" spans="1:63" s="9" customFormat="1" ht="15.2" customHeight="1" x14ac:dyDescent="0.2">
      <c r="A19" s="57">
        <v>3</v>
      </c>
      <c r="B19" s="57" t="s">
        <v>31</v>
      </c>
      <c r="C19" s="58" t="s">
        <v>79</v>
      </c>
      <c r="D19" s="59" t="s">
        <v>162</v>
      </c>
      <c r="E19" s="60" t="s">
        <v>50</v>
      </c>
      <c r="F19" s="61">
        <v>1</v>
      </c>
      <c r="G19" s="3">
        <v>0</v>
      </c>
      <c r="H19" s="3">
        <v>0</v>
      </c>
      <c r="I19" s="3">
        <f>(F19*G19)+(F19*H19)</f>
        <v>0</v>
      </c>
      <c r="J19" s="1" t="s">
        <v>33</v>
      </c>
      <c r="K19" s="8"/>
    </row>
    <row r="20" spans="1:63" s="9" customFormat="1" ht="13.5" customHeight="1" x14ac:dyDescent="0.2">
      <c r="A20" s="57">
        <v>4</v>
      </c>
      <c r="B20" s="57" t="s">
        <v>31</v>
      </c>
      <c r="C20" s="58" t="s">
        <v>80</v>
      </c>
      <c r="D20" s="59" t="s">
        <v>170</v>
      </c>
      <c r="E20" s="60" t="s">
        <v>50</v>
      </c>
      <c r="F20" s="61">
        <v>1</v>
      </c>
      <c r="G20" s="3">
        <v>0</v>
      </c>
      <c r="H20" s="3">
        <v>0</v>
      </c>
      <c r="I20" s="3">
        <f>(F20*G20)+(F20*H20)</f>
        <v>0</v>
      </c>
      <c r="J20" s="1" t="s">
        <v>33</v>
      </c>
      <c r="K20" s="8"/>
    </row>
    <row r="21" spans="1:63" ht="12" x14ac:dyDescent="0.2">
      <c r="A21" s="57">
        <v>5</v>
      </c>
      <c r="B21" s="57" t="s">
        <v>31</v>
      </c>
      <c r="C21" s="58" t="s">
        <v>81</v>
      </c>
      <c r="D21" s="59" t="s">
        <v>193</v>
      </c>
      <c r="E21" s="60" t="s">
        <v>50</v>
      </c>
      <c r="F21" s="61">
        <v>2</v>
      </c>
      <c r="G21" s="3">
        <v>0</v>
      </c>
      <c r="H21" s="3">
        <v>0</v>
      </c>
      <c r="I21" s="3">
        <f>(F21*G21)+(F21*H21)</f>
        <v>0</v>
      </c>
      <c r="J21" s="1" t="s">
        <v>33</v>
      </c>
      <c r="K21" s="8"/>
    </row>
    <row r="22" spans="1:63" s="22" customFormat="1" ht="12.75" customHeight="1" x14ac:dyDescent="0.2">
      <c r="A22" s="57">
        <v>6</v>
      </c>
      <c r="B22" s="57" t="s">
        <v>31</v>
      </c>
      <c r="C22" s="58" t="s">
        <v>82</v>
      </c>
      <c r="D22" s="59" t="s">
        <v>164</v>
      </c>
      <c r="E22" s="60" t="s">
        <v>32</v>
      </c>
      <c r="F22" s="61">
        <v>6</v>
      </c>
      <c r="G22" s="3">
        <v>0</v>
      </c>
      <c r="H22" s="3">
        <v>0</v>
      </c>
      <c r="I22" s="3">
        <f>(F22*G22)+(F22*H22)</f>
        <v>0</v>
      </c>
      <c r="J22" s="1" t="s">
        <v>33</v>
      </c>
      <c r="K22" s="25"/>
      <c r="L22" s="26"/>
      <c r="O22" s="27" t="e">
        <f>O23+O120+#REF!+#REF!+#REF!+O180+O248+O284</f>
        <v>#REF!</v>
      </c>
      <c r="P22" s="27" t="e">
        <f>P23+P120+#REF!+#REF!+#REF!+P180+P248+P284</f>
        <v>#VALUE!</v>
      </c>
      <c r="R22" s="28" t="e">
        <f>R23+R120+#REF!+#REF!+#REF!+R180+R248+R284</f>
        <v>#REF!</v>
      </c>
      <c r="T22" s="28" t="e">
        <f>T23+T120+#REF!+#REF!+#REF!+T180+T248+T284</f>
        <v>#REF!</v>
      </c>
      <c r="V22" s="29" t="e">
        <f>V23+V120+#REF!+#REF!+#REF!+V180+V248+V284</f>
        <v>#REF!</v>
      </c>
      <c r="AP22" s="23" t="s">
        <v>16</v>
      </c>
      <c r="AR22" s="30" t="s">
        <v>13</v>
      </c>
      <c r="AS22" s="30" t="s">
        <v>14</v>
      </c>
      <c r="AW22" s="23" t="s">
        <v>30</v>
      </c>
      <c r="BI22" s="31" t="e">
        <f>BI23+BI120+#REF!+#REF!+#REF!+BI180+BI248+BI284</f>
        <v>#VALUE!</v>
      </c>
    </row>
    <row r="23" spans="1:63" s="22" customFormat="1" ht="12.75" customHeight="1" x14ac:dyDescent="0.2">
      <c r="A23" s="57">
        <v>7</v>
      </c>
      <c r="B23" s="57" t="s">
        <v>31</v>
      </c>
      <c r="C23" s="58" t="s">
        <v>83</v>
      </c>
      <c r="D23" s="59" t="s">
        <v>188</v>
      </c>
      <c r="E23" s="60" t="s">
        <v>32</v>
      </c>
      <c r="F23" s="61">
        <v>22</v>
      </c>
      <c r="G23" s="3">
        <v>0</v>
      </c>
      <c r="H23" s="3">
        <v>0</v>
      </c>
      <c r="I23" s="3">
        <f>(F23*G23)+(F23*H23)</f>
        <v>0</v>
      </c>
      <c r="J23" s="1" t="s">
        <v>33</v>
      </c>
      <c r="K23" s="25"/>
      <c r="L23" s="26"/>
      <c r="O23" s="27">
        <f>SUM(O24:O118)</f>
        <v>0</v>
      </c>
      <c r="P23" s="27" t="e">
        <f>SUM(P24:P118)</f>
        <v>#VALUE!</v>
      </c>
      <c r="R23" s="28">
        <f>SUM(R24:R118)</f>
        <v>0</v>
      </c>
      <c r="T23" s="28">
        <f>SUM(T24:T118)</f>
        <v>0</v>
      </c>
      <c r="V23" s="29">
        <f>SUM(V24:V118)</f>
        <v>0</v>
      </c>
      <c r="AP23" s="23" t="s">
        <v>16</v>
      </c>
      <c r="AR23" s="30" t="s">
        <v>13</v>
      </c>
      <c r="AS23" s="30" t="s">
        <v>15</v>
      </c>
      <c r="AW23" s="23" t="s">
        <v>30</v>
      </c>
      <c r="BI23" s="31" t="e">
        <f>SUM(BI24:BI118)</f>
        <v>#VALUE!</v>
      </c>
    </row>
    <row r="24" spans="1:63" s="9" customFormat="1" ht="12.75" customHeight="1" x14ac:dyDescent="0.2">
      <c r="A24" s="57">
        <v>8</v>
      </c>
      <c r="B24" s="57" t="s">
        <v>31</v>
      </c>
      <c r="C24" s="58" t="s">
        <v>84</v>
      </c>
      <c r="D24" s="59" t="s">
        <v>167</v>
      </c>
      <c r="E24" s="60" t="s">
        <v>148</v>
      </c>
      <c r="F24" s="61">
        <v>1000</v>
      </c>
      <c r="G24" s="3">
        <v>0</v>
      </c>
      <c r="H24" s="3">
        <v>0</v>
      </c>
      <c r="I24" s="3">
        <f>(F24*G24)+(F24*H24)</f>
        <v>0</v>
      </c>
      <c r="J24" s="1" t="s">
        <v>33</v>
      </c>
      <c r="K24" s="8"/>
      <c r="L24" s="32" t="s">
        <v>0</v>
      </c>
      <c r="M24" s="33" t="s">
        <v>9</v>
      </c>
      <c r="N24" s="34" t="e">
        <f>I24+J24</f>
        <v>#VALUE!</v>
      </c>
      <c r="O24" s="34">
        <f>ROUND(I24*H24,2)</f>
        <v>0</v>
      </c>
      <c r="P24" s="34" t="e">
        <f>ROUND(J24*H24,2)</f>
        <v>#VALUE!</v>
      </c>
      <c r="Q24" s="35">
        <v>0</v>
      </c>
      <c r="R24" s="35">
        <f>Q24*H24</f>
        <v>0</v>
      </c>
      <c r="S24" s="35">
        <v>0</v>
      </c>
      <c r="T24" s="35">
        <f>S24*H24</f>
        <v>0</v>
      </c>
      <c r="U24" s="35">
        <v>0</v>
      </c>
      <c r="V24" s="36">
        <f>U24*H24</f>
        <v>0</v>
      </c>
      <c r="AP24" s="37" t="s">
        <v>18</v>
      </c>
      <c r="AR24" s="37" t="s">
        <v>31</v>
      </c>
      <c r="AS24" s="37" t="s">
        <v>16</v>
      </c>
      <c r="AW24" s="38" t="s">
        <v>30</v>
      </c>
      <c r="BC24" s="39" t="e">
        <f>IF(M24="základní",#REF!,0)</f>
        <v>#REF!</v>
      </c>
      <c r="BD24" s="39">
        <f>IF(M24="snížená",#REF!,0)</f>
        <v>0</v>
      </c>
      <c r="BE24" s="39">
        <f>IF(M24="zákl. přenesená",#REF!,0)</f>
        <v>0</v>
      </c>
      <c r="BF24" s="39">
        <f>IF(M24="sníž. přenesená",#REF!,0)</f>
        <v>0</v>
      </c>
      <c r="BG24" s="39">
        <f>IF(M24="nulová",#REF!,0)</f>
        <v>0</v>
      </c>
      <c r="BH24" s="38" t="s">
        <v>15</v>
      </c>
      <c r="BI24" s="39" t="e">
        <f>ROUND(N24*H24,2)</f>
        <v>#VALUE!</v>
      </c>
      <c r="BJ24" s="38" t="s">
        <v>18</v>
      </c>
      <c r="BK24" s="37" t="s">
        <v>16</v>
      </c>
    </row>
    <row r="25" spans="1:63" s="9" customFormat="1" ht="12.75" customHeight="1" x14ac:dyDescent="0.2">
      <c r="A25" s="57">
        <v>9</v>
      </c>
      <c r="B25" s="57" t="s">
        <v>31</v>
      </c>
      <c r="C25" s="58" t="s">
        <v>85</v>
      </c>
      <c r="D25" s="59" t="s">
        <v>165</v>
      </c>
      <c r="E25" s="60" t="s">
        <v>148</v>
      </c>
      <c r="F25" s="61">
        <v>500</v>
      </c>
      <c r="G25" s="3">
        <v>0</v>
      </c>
      <c r="H25" s="3">
        <v>0</v>
      </c>
      <c r="I25" s="3">
        <f>(F25*G25)+(F25*H25)</f>
        <v>0</v>
      </c>
      <c r="J25" s="1" t="s">
        <v>33</v>
      </c>
      <c r="K25" s="8"/>
      <c r="L25" s="40"/>
      <c r="V25" s="41"/>
      <c r="AR25" s="38" t="s">
        <v>34</v>
      </c>
      <c r="AS25" s="38" t="s">
        <v>16</v>
      </c>
    </row>
    <row r="26" spans="1:63" s="9" customFormat="1" ht="12.75" customHeight="1" x14ac:dyDescent="0.2">
      <c r="A26" s="57">
        <v>10</v>
      </c>
      <c r="B26" s="57" t="s">
        <v>31</v>
      </c>
      <c r="C26" s="58" t="s">
        <v>86</v>
      </c>
      <c r="D26" s="59" t="s">
        <v>166</v>
      </c>
      <c r="E26" s="60" t="s">
        <v>148</v>
      </c>
      <c r="F26" s="61">
        <v>100</v>
      </c>
      <c r="G26" s="3">
        <v>0</v>
      </c>
      <c r="H26" s="3">
        <v>0</v>
      </c>
      <c r="I26" s="3">
        <f>(F26*G26)+(F26*H26)</f>
        <v>0</v>
      </c>
      <c r="J26" s="1" t="s">
        <v>33</v>
      </c>
      <c r="K26" s="8"/>
      <c r="L26" s="32" t="s">
        <v>0</v>
      </c>
      <c r="M26" s="33" t="s">
        <v>9</v>
      </c>
      <c r="N26" s="34" t="e">
        <f>I26+J26</f>
        <v>#VALUE!</v>
      </c>
      <c r="O26" s="34">
        <f>ROUND(I26*H26,2)</f>
        <v>0</v>
      </c>
      <c r="P26" s="34" t="e">
        <f>ROUND(J26*H26,2)</f>
        <v>#VALUE!</v>
      </c>
      <c r="Q26" s="35">
        <v>0</v>
      </c>
      <c r="R26" s="35">
        <f>Q26*H26</f>
        <v>0</v>
      </c>
      <c r="S26" s="35">
        <v>0</v>
      </c>
      <c r="T26" s="35">
        <f>S26*H26</f>
        <v>0</v>
      </c>
      <c r="U26" s="35">
        <v>0</v>
      </c>
      <c r="V26" s="36">
        <f>U26*H26</f>
        <v>0</v>
      </c>
      <c r="AP26" s="37" t="s">
        <v>18</v>
      </c>
      <c r="AR26" s="37" t="s">
        <v>31</v>
      </c>
      <c r="AS26" s="37" t="s">
        <v>16</v>
      </c>
      <c r="AW26" s="38" t="s">
        <v>30</v>
      </c>
      <c r="BC26" s="39" t="e">
        <f>IF(M26="základní",#REF!,0)</f>
        <v>#REF!</v>
      </c>
      <c r="BD26" s="39">
        <f>IF(M26="snížená",#REF!,0)</f>
        <v>0</v>
      </c>
      <c r="BE26" s="39">
        <f>IF(M26="zákl. přenesená",#REF!,0)</f>
        <v>0</v>
      </c>
      <c r="BF26" s="39">
        <f>IF(M26="sníž. přenesená",#REF!,0)</f>
        <v>0</v>
      </c>
      <c r="BG26" s="39">
        <f>IF(M26="nulová",#REF!,0)</f>
        <v>0</v>
      </c>
      <c r="BH26" s="38" t="s">
        <v>15</v>
      </c>
      <c r="BI26" s="39" t="e">
        <f>ROUND(N26*H26,2)</f>
        <v>#VALUE!</v>
      </c>
      <c r="BJ26" s="38" t="s">
        <v>18</v>
      </c>
      <c r="BK26" s="37" t="s">
        <v>19</v>
      </c>
    </row>
    <row r="27" spans="1:63" s="9" customFormat="1" ht="24" x14ac:dyDescent="0.2">
      <c r="A27" s="57">
        <v>11</v>
      </c>
      <c r="B27" s="57" t="s">
        <v>31</v>
      </c>
      <c r="C27" s="58" t="s">
        <v>87</v>
      </c>
      <c r="D27" s="59" t="s">
        <v>189</v>
      </c>
      <c r="E27" s="60" t="s">
        <v>32</v>
      </c>
      <c r="F27" s="61">
        <v>1</v>
      </c>
      <c r="G27" s="3">
        <v>0</v>
      </c>
      <c r="H27" s="3">
        <v>0</v>
      </c>
      <c r="I27" s="3">
        <f>(F27*G27)+(F27*H27)</f>
        <v>0</v>
      </c>
      <c r="J27" s="1" t="s">
        <v>33</v>
      </c>
      <c r="K27" s="8"/>
      <c r="L27" s="40"/>
      <c r="V27" s="41"/>
      <c r="AR27" s="38" t="s">
        <v>34</v>
      </c>
      <c r="AS27" s="38" t="s">
        <v>16</v>
      </c>
    </row>
    <row r="28" spans="1:63" s="9" customFormat="1" ht="16.5" customHeight="1" x14ac:dyDescent="0.2">
      <c r="A28" s="57">
        <v>12</v>
      </c>
      <c r="B28" s="57" t="s">
        <v>31</v>
      </c>
      <c r="C28" s="58" t="s">
        <v>88</v>
      </c>
      <c r="D28" s="59" t="s">
        <v>149</v>
      </c>
      <c r="E28" s="60" t="s">
        <v>32</v>
      </c>
      <c r="F28" s="61">
        <v>1</v>
      </c>
      <c r="G28" s="3">
        <v>0</v>
      </c>
      <c r="H28" s="3">
        <v>0</v>
      </c>
      <c r="I28" s="3">
        <f>(F28*G28)+(F28*H28)</f>
        <v>0</v>
      </c>
      <c r="J28" s="1" t="s">
        <v>33</v>
      </c>
      <c r="K28" s="8"/>
      <c r="L28" s="32" t="s">
        <v>0</v>
      </c>
      <c r="M28" s="33" t="s">
        <v>9</v>
      </c>
      <c r="N28" s="34" t="e">
        <f>I28+J28</f>
        <v>#VALUE!</v>
      </c>
      <c r="O28" s="34">
        <f>ROUND(I28*H28,2)</f>
        <v>0</v>
      </c>
      <c r="P28" s="34" t="e">
        <f>ROUND(J28*H28,2)</f>
        <v>#VALUE!</v>
      </c>
      <c r="Q28" s="35">
        <v>0</v>
      </c>
      <c r="R28" s="35">
        <f>Q28*H28</f>
        <v>0</v>
      </c>
      <c r="S28" s="35">
        <v>0</v>
      </c>
      <c r="T28" s="35">
        <f>S28*H28</f>
        <v>0</v>
      </c>
      <c r="U28" s="35">
        <v>0</v>
      </c>
      <c r="V28" s="36">
        <f>U28*H28</f>
        <v>0</v>
      </c>
      <c r="AP28" s="37" t="s">
        <v>18</v>
      </c>
      <c r="AR28" s="37" t="s">
        <v>31</v>
      </c>
      <c r="AS28" s="37" t="s">
        <v>16</v>
      </c>
      <c r="AW28" s="38" t="s">
        <v>30</v>
      </c>
      <c r="BC28" s="39" t="e">
        <f>IF(M28="základní",#REF!,0)</f>
        <v>#REF!</v>
      </c>
      <c r="BD28" s="39">
        <f>IF(M28="snížená",#REF!,0)</f>
        <v>0</v>
      </c>
      <c r="BE28" s="39">
        <f>IF(M28="zákl. přenesená",#REF!,0)</f>
        <v>0</v>
      </c>
      <c r="BF28" s="39">
        <f>IF(M28="sníž. přenesená",#REF!,0)</f>
        <v>0</v>
      </c>
      <c r="BG28" s="39">
        <f>IF(M28="nulová",#REF!,0)</f>
        <v>0</v>
      </c>
      <c r="BH28" s="38" t="s">
        <v>15</v>
      </c>
      <c r="BI28" s="39" t="e">
        <f>ROUND(N28*H28,2)</f>
        <v>#VALUE!</v>
      </c>
      <c r="BJ28" s="38" t="s">
        <v>18</v>
      </c>
      <c r="BK28" s="37" t="s">
        <v>35</v>
      </c>
    </row>
    <row r="29" spans="1:63" s="9" customFormat="1" ht="12" x14ac:dyDescent="0.2">
      <c r="A29" s="57">
        <v>13</v>
      </c>
      <c r="B29" s="57" t="s">
        <v>31</v>
      </c>
      <c r="C29" s="58" t="s">
        <v>89</v>
      </c>
      <c r="D29" s="59" t="s">
        <v>168</v>
      </c>
      <c r="E29" s="60" t="s">
        <v>32</v>
      </c>
      <c r="F29" s="61">
        <v>5</v>
      </c>
      <c r="G29" s="3">
        <v>0</v>
      </c>
      <c r="H29" s="3">
        <v>0</v>
      </c>
      <c r="I29" s="3">
        <f>(F29*G29)+(F29*H29)</f>
        <v>0</v>
      </c>
      <c r="J29" s="1" t="s">
        <v>33</v>
      </c>
      <c r="K29" s="8"/>
      <c r="L29" s="40"/>
      <c r="V29" s="41"/>
      <c r="AR29" s="38" t="s">
        <v>34</v>
      </c>
      <c r="AS29" s="38" t="s">
        <v>16</v>
      </c>
    </row>
    <row r="30" spans="1:63" s="9" customFormat="1" ht="16.5" customHeight="1" x14ac:dyDescent="0.2">
      <c r="A30" s="57">
        <v>14</v>
      </c>
      <c r="B30" s="57" t="s">
        <v>31</v>
      </c>
      <c r="C30" s="58" t="s">
        <v>90</v>
      </c>
      <c r="D30" s="59" t="s">
        <v>171</v>
      </c>
      <c r="E30" s="60" t="s">
        <v>148</v>
      </c>
      <c r="F30" s="61">
        <v>140</v>
      </c>
      <c r="G30" s="3">
        <v>0</v>
      </c>
      <c r="H30" s="3">
        <v>0</v>
      </c>
      <c r="I30" s="3">
        <f>(F30*G30)+(F30*H30)</f>
        <v>0</v>
      </c>
      <c r="J30" s="1" t="s">
        <v>33</v>
      </c>
      <c r="K30" s="8"/>
      <c r="L30" s="32" t="s">
        <v>0</v>
      </c>
      <c r="M30" s="33" t="s">
        <v>9</v>
      </c>
      <c r="N30" s="34" t="e">
        <f>I30+J30</f>
        <v>#VALUE!</v>
      </c>
      <c r="O30" s="34">
        <f>ROUND(I30*H30,2)</f>
        <v>0</v>
      </c>
      <c r="P30" s="34" t="e">
        <f>ROUND(J30*H30,2)</f>
        <v>#VALUE!</v>
      </c>
      <c r="Q30" s="35">
        <v>0</v>
      </c>
      <c r="R30" s="35">
        <f>Q30*H30</f>
        <v>0</v>
      </c>
      <c r="S30" s="35">
        <v>0</v>
      </c>
      <c r="T30" s="35">
        <f>S30*H30</f>
        <v>0</v>
      </c>
      <c r="U30" s="35">
        <v>0</v>
      </c>
      <c r="V30" s="36">
        <f>U30*H30</f>
        <v>0</v>
      </c>
      <c r="AP30" s="37" t="s">
        <v>18</v>
      </c>
      <c r="AR30" s="37" t="s">
        <v>31</v>
      </c>
      <c r="AS30" s="37" t="s">
        <v>16</v>
      </c>
      <c r="AW30" s="38" t="s">
        <v>30</v>
      </c>
      <c r="BC30" s="39" t="e">
        <f>IF(M30="základní",#REF!,0)</f>
        <v>#REF!</v>
      </c>
      <c r="BD30" s="39">
        <f>IF(M30="snížená",#REF!,0)</f>
        <v>0</v>
      </c>
      <c r="BE30" s="39">
        <f>IF(M30="zákl. přenesená",#REF!,0)</f>
        <v>0</v>
      </c>
      <c r="BF30" s="39">
        <f>IF(M30="sníž. přenesená",#REF!,0)</f>
        <v>0</v>
      </c>
      <c r="BG30" s="39">
        <f>IF(M30="nulová",#REF!,0)</f>
        <v>0</v>
      </c>
      <c r="BH30" s="38" t="s">
        <v>15</v>
      </c>
      <c r="BI30" s="39" t="e">
        <f>ROUND(N30*H30,2)</f>
        <v>#VALUE!</v>
      </c>
      <c r="BJ30" s="38" t="s">
        <v>18</v>
      </c>
      <c r="BK30" s="37" t="s">
        <v>36</v>
      </c>
    </row>
    <row r="31" spans="1:63" s="9" customFormat="1" ht="12" x14ac:dyDescent="0.2">
      <c r="A31" s="57">
        <v>15</v>
      </c>
      <c r="B31" s="57" t="s">
        <v>31</v>
      </c>
      <c r="C31" s="58" t="s">
        <v>91</v>
      </c>
      <c r="D31" s="59" t="s">
        <v>152</v>
      </c>
      <c r="E31" s="60" t="s">
        <v>147</v>
      </c>
      <c r="F31" s="61">
        <v>120</v>
      </c>
      <c r="G31" s="3">
        <v>0</v>
      </c>
      <c r="H31" s="3">
        <v>0</v>
      </c>
      <c r="I31" s="3">
        <f>(F31*G31)+(F31*H31)</f>
        <v>0</v>
      </c>
      <c r="J31" s="1" t="s">
        <v>33</v>
      </c>
      <c r="K31" s="8"/>
      <c r="L31" s="40"/>
      <c r="V31" s="41"/>
      <c r="AR31" s="38" t="s">
        <v>34</v>
      </c>
      <c r="AS31" s="38" t="s">
        <v>16</v>
      </c>
    </row>
    <row r="32" spans="1:63" s="9" customFormat="1" ht="16.5" customHeight="1" x14ac:dyDescent="0.2">
      <c r="A32" s="57">
        <v>16</v>
      </c>
      <c r="B32" s="57" t="s">
        <v>31</v>
      </c>
      <c r="C32" s="58" t="s">
        <v>92</v>
      </c>
      <c r="D32" s="59" t="s">
        <v>169</v>
      </c>
      <c r="E32" s="60" t="s">
        <v>32</v>
      </c>
      <c r="F32" s="61">
        <v>30</v>
      </c>
      <c r="G32" s="3">
        <v>0</v>
      </c>
      <c r="H32" s="3">
        <v>0</v>
      </c>
      <c r="I32" s="3">
        <f>(F32*G32)+(F32*H32)</f>
        <v>0</v>
      </c>
      <c r="J32" s="1" t="s">
        <v>33</v>
      </c>
      <c r="K32" s="8"/>
      <c r="L32" s="32" t="s">
        <v>0</v>
      </c>
      <c r="M32" s="33" t="s">
        <v>9</v>
      </c>
      <c r="N32" s="34" t="e">
        <f>I32+J32</f>
        <v>#VALUE!</v>
      </c>
      <c r="O32" s="34">
        <f>ROUND(I32*H32,2)</f>
        <v>0</v>
      </c>
      <c r="P32" s="34" t="e">
        <f>ROUND(J32*H32,2)</f>
        <v>#VALUE!</v>
      </c>
      <c r="Q32" s="35">
        <v>0</v>
      </c>
      <c r="R32" s="35">
        <f>Q32*H32</f>
        <v>0</v>
      </c>
      <c r="S32" s="35">
        <v>0</v>
      </c>
      <c r="T32" s="35">
        <f>S32*H32</f>
        <v>0</v>
      </c>
      <c r="U32" s="35">
        <v>0</v>
      </c>
      <c r="V32" s="36">
        <f>U32*H32</f>
        <v>0</v>
      </c>
      <c r="AP32" s="37" t="s">
        <v>18</v>
      </c>
      <c r="AR32" s="37" t="s">
        <v>31</v>
      </c>
      <c r="AS32" s="37" t="s">
        <v>16</v>
      </c>
      <c r="AW32" s="38" t="s">
        <v>30</v>
      </c>
      <c r="BC32" s="39" t="e">
        <f>IF(M32="základní",#REF!,0)</f>
        <v>#REF!</v>
      </c>
      <c r="BD32" s="39">
        <f>IF(M32="snížená",#REF!,0)</f>
        <v>0</v>
      </c>
      <c r="BE32" s="39">
        <f>IF(M32="zákl. přenesená",#REF!,0)</f>
        <v>0</v>
      </c>
      <c r="BF32" s="39">
        <f>IF(M32="sníž. přenesená",#REF!,0)</f>
        <v>0</v>
      </c>
      <c r="BG32" s="39">
        <f>IF(M32="nulová",#REF!,0)</f>
        <v>0</v>
      </c>
      <c r="BH32" s="38" t="s">
        <v>15</v>
      </c>
      <c r="BI32" s="39" t="e">
        <f>ROUND(N32*H32,2)</f>
        <v>#VALUE!</v>
      </c>
      <c r="BJ32" s="38" t="s">
        <v>18</v>
      </c>
      <c r="BK32" s="37" t="s">
        <v>37</v>
      </c>
    </row>
    <row r="33" spans="1:63" s="9" customFormat="1" ht="12" x14ac:dyDescent="0.2">
      <c r="A33" s="57">
        <v>17</v>
      </c>
      <c r="B33" s="57" t="s">
        <v>31</v>
      </c>
      <c r="C33" s="58" t="s">
        <v>93</v>
      </c>
      <c r="D33" s="59" t="s">
        <v>150</v>
      </c>
      <c r="E33" s="60" t="s">
        <v>147</v>
      </c>
      <c r="F33" s="61">
        <v>20</v>
      </c>
      <c r="G33" s="3">
        <v>0</v>
      </c>
      <c r="H33" s="3">
        <v>0</v>
      </c>
      <c r="I33" s="3">
        <f>(F33*G33)+(F33*H33)</f>
        <v>0</v>
      </c>
      <c r="J33" s="1" t="s">
        <v>33</v>
      </c>
      <c r="K33" s="8"/>
      <c r="L33" s="40"/>
      <c r="V33" s="41"/>
      <c r="AR33" s="38" t="s">
        <v>34</v>
      </c>
      <c r="AS33" s="38" t="s">
        <v>16</v>
      </c>
    </row>
    <row r="34" spans="1:63" s="9" customFormat="1" ht="16.5" customHeight="1" x14ac:dyDescent="0.2">
      <c r="A34" s="57">
        <v>18</v>
      </c>
      <c r="B34" s="57" t="s">
        <v>31</v>
      </c>
      <c r="C34" s="58" t="s">
        <v>94</v>
      </c>
      <c r="D34" s="59" t="s">
        <v>183</v>
      </c>
      <c r="E34" s="62" t="s">
        <v>147</v>
      </c>
      <c r="F34" s="63">
        <v>10</v>
      </c>
      <c r="G34" s="3">
        <v>0</v>
      </c>
      <c r="H34" s="3">
        <v>0</v>
      </c>
      <c r="I34" s="3">
        <f>(F34*G34)+(F34*H34)</f>
        <v>0</v>
      </c>
      <c r="J34" s="4" t="s">
        <v>33</v>
      </c>
      <c r="K34" s="8"/>
      <c r="L34" s="32" t="s">
        <v>0</v>
      </c>
      <c r="M34" s="33" t="s">
        <v>9</v>
      </c>
      <c r="N34" s="34" t="e">
        <f>I34+J34</f>
        <v>#VALUE!</v>
      </c>
      <c r="O34" s="34">
        <f>ROUND(I34*H34,2)</f>
        <v>0</v>
      </c>
      <c r="P34" s="34" t="e">
        <f>ROUND(J34*H34,2)</f>
        <v>#VALUE!</v>
      </c>
      <c r="Q34" s="35">
        <v>0</v>
      </c>
      <c r="R34" s="35">
        <f>Q34*H34</f>
        <v>0</v>
      </c>
      <c r="S34" s="35">
        <v>0</v>
      </c>
      <c r="T34" s="35">
        <f>S34*H34</f>
        <v>0</v>
      </c>
      <c r="U34" s="35">
        <v>0</v>
      </c>
      <c r="V34" s="36">
        <f>U34*H34</f>
        <v>0</v>
      </c>
      <c r="X34" s="42" t="s">
        <v>3</v>
      </c>
      <c r="AP34" s="37" t="s">
        <v>18</v>
      </c>
      <c r="AR34" s="37" t="s">
        <v>31</v>
      </c>
      <c r="AS34" s="37" t="s">
        <v>16</v>
      </c>
      <c r="AW34" s="38" t="s">
        <v>30</v>
      </c>
      <c r="BC34" s="39" t="e">
        <f>IF(M34="základní",#REF!,0)</f>
        <v>#REF!</v>
      </c>
      <c r="BD34" s="39">
        <f>IF(M34="snížená",#REF!,0)</f>
        <v>0</v>
      </c>
      <c r="BE34" s="39">
        <f>IF(M34="zákl. přenesená",#REF!,0)</f>
        <v>0</v>
      </c>
      <c r="BF34" s="39">
        <f>IF(M34="sníž. přenesená",#REF!,0)</f>
        <v>0</v>
      </c>
      <c r="BG34" s="39">
        <f>IF(M34="nulová",#REF!,0)</f>
        <v>0</v>
      </c>
      <c r="BH34" s="38" t="s">
        <v>15</v>
      </c>
      <c r="BI34" s="39" t="e">
        <f>ROUND(N34*H34,2)</f>
        <v>#VALUE!</v>
      </c>
      <c r="BJ34" s="38" t="s">
        <v>18</v>
      </c>
      <c r="BK34" s="37" t="s">
        <v>38</v>
      </c>
    </row>
    <row r="35" spans="1:63" s="9" customFormat="1" ht="12.75" x14ac:dyDescent="0.2">
      <c r="A35" s="57">
        <v>19</v>
      </c>
      <c r="B35" s="57" t="s">
        <v>31</v>
      </c>
      <c r="C35" s="58" t="s">
        <v>194</v>
      </c>
      <c r="D35" s="59" t="s">
        <v>151</v>
      </c>
      <c r="E35" s="62" t="s">
        <v>147</v>
      </c>
      <c r="F35" s="63">
        <v>10</v>
      </c>
      <c r="G35" s="3">
        <v>0</v>
      </c>
      <c r="H35" s="3">
        <v>0</v>
      </c>
      <c r="I35" s="3">
        <f>(F35*G35)+(F35*H35)</f>
        <v>0</v>
      </c>
      <c r="J35" s="4" t="s">
        <v>33</v>
      </c>
      <c r="K35" s="43" t="s">
        <v>3</v>
      </c>
      <c r="L35" s="40"/>
      <c r="V35" s="41"/>
      <c r="X35" s="44" t="s">
        <v>3</v>
      </c>
      <c r="AR35" s="38" t="s">
        <v>34</v>
      </c>
      <c r="AS35" s="38" t="s">
        <v>16</v>
      </c>
    </row>
    <row r="36" spans="1:63" s="9" customFormat="1" ht="31.5" customHeight="1" x14ac:dyDescent="0.2">
      <c r="A36" s="64"/>
      <c r="B36" s="64"/>
      <c r="C36" s="65"/>
      <c r="D36" s="66"/>
      <c r="E36" s="67"/>
      <c r="F36" s="68"/>
      <c r="G36" s="5"/>
      <c r="H36" s="5"/>
      <c r="I36" s="5"/>
      <c r="J36" s="6"/>
      <c r="K36" s="45"/>
      <c r="L36" s="40" t="s">
        <v>0</v>
      </c>
      <c r="M36" s="9" t="s">
        <v>9</v>
      </c>
      <c r="N36" s="9">
        <f>I36+J36</f>
        <v>0</v>
      </c>
      <c r="O36" s="9">
        <f>ROUND(I36*H36,2)</f>
        <v>0</v>
      </c>
      <c r="P36" s="9">
        <f>ROUND(J36*H36,2)</f>
        <v>0</v>
      </c>
      <c r="Q36" s="9">
        <v>0</v>
      </c>
      <c r="R36" s="9">
        <f>Q36*H36</f>
        <v>0</v>
      </c>
      <c r="S36" s="9">
        <v>0</v>
      </c>
      <c r="T36" s="9">
        <f>S36*H36</f>
        <v>0</v>
      </c>
      <c r="U36" s="9">
        <v>0</v>
      </c>
      <c r="V36" s="41">
        <f>U36*H36</f>
        <v>0</v>
      </c>
      <c r="X36" s="44"/>
      <c r="AP36" s="9" t="s">
        <v>18</v>
      </c>
      <c r="AR36" s="38" t="s">
        <v>31</v>
      </c>
      <c r="AS36" s="38" t="s">
        <v>16</v>
      </c>
      <c r="AW36" s="9" t="s">
        <v>30</v>
      </c>
      <c r="BC36" s="9" t="e">
        <f>IF(M36="základní",#REF!,0)</f>
        <v>#REF!</v>
      </c>
      <c r="BD36" s="9">
        <f>IF(M36="snížená",#REF!,0)</f>
        <v>0</v>
      </c>
      <c r="BE36" s="9">
        <f>IF(M36="zákl. přenesená",#REF!,0)</f>
        <v>0</v>
      </c>
      <c r="BF36" s="9">
        <f>IF(M36="sníž. přenesená",#REF!,0)</f>
        <v>0</v>
      </c>
      <c r="BG36" s="9">
        <f>IF(M36="nulová",#REF!,0)</f>
        <v>0</v>
      </c>
      <c r="BH36" s="9" t="s">
        <v>15</v>
      </c>
      <c r="BI36" s="9">
        <f>ROUND(N36*H36,2)</f>
        <v>0</v>
      </c>
      <c r="BJ36" s="9" t="s">
        <v>18</v>
      </c>
      <c r="BK36" s="9" t="s">
        <v>39</v>
      </c>
    </row>
    <row r="37" spans="1:63" s="9" customFormat="1" ht="12.75" x14ac:dyDescent="0.2">
      <c r="A37" s="54"/>
      <c r="B37" s="55" t="s">
        <v>13</v>
      </c>
      <c r="C37" s="56" t="s">
        <v>140</v>
      </c>
      <c r="D37" s="56" t="s">
        <v>172</v>
      </c>
      <c r="E37" s="54"/>
      <c r="F37" s="54"/>
      <c r="G37" s="22"/>
      <c r="H37" s="22"/>
      <c r="I37" s="24">
        <f>SUM(I38:I50)</f>
        <v>0</v>
      </c>
      <c r="J37" s="22"/>
      <c r="K37" s="8"/>
      <c r="L37" s="40"/>
      <c r="V37" s="41"/>
      <c r="AR37" s="38" t="s">
        <v>34</v>
      </c>
      <c r="AS37" s="38" t="s">
        <v>16</v>
      </c>
    </row>
    <row r="38" spans="1:63" ht="48" x14ac:dyDescent="0.2">
      <c r="A38" s="57">
        <v>1</v>
      </c>
      <c r="B38" s="57" t="s">
        <v>31</v>
      </c>
      <c r="C38" s="58" t="s">
        <v>77</v>
      </c>
      <c r="D38" s="59" t="s">
        <v>173</v>
      </c>
      <c r="E38" s="60" t="s">
        <v>50</v>
      </c>
      <c r="F38" s="61">
        <v>1</v>
      </c>
      <c r="G38" s="3">
        <v>0</v>
      </c>
      <c r="H38" s="3">
        <v>0</v>
      </c>
      <c r="I38" s="3">
        <f>(F38*G38)+(F38*H38)</f>
        <v>0</v>
      </c>
      <c r="J38" s="1" t="s">
        <v>33</v>
      </c>
      <c r="K38" s="8"/>
    </row>
    <row r="39" spans="1:63" ht="36" x14ac:dyDescent="0.2">
      <c r="A39" s="57">
        <v>2</v>
      </c>
      <c r="B39" s="57" t="s">
        <v>31</v>
      </c>
      <c r="C39" s="58" t="s">
        <v>78</v>
      </c>
      <c r="D39" s="59" t="s">
        <v>174</v>
      </c>
      <c r="E39" s="60" t="s">
        <v>50</v>
      </c>
      <c r="F39" s="61">
        <v>1</v>
      </c>
      <c r="G39" s="3">
        <v>0</v>
      </c>
      <c r="H39" s="3">
        <v>0</v>
      </c>
      <c r="I39" s="3">
        <f>(F39*G39)+(F39*H39)</f>
        <v>0</v>
      </c>
      <c r="J39" s="1" t="s">
        <v>33</v>
      </c>
      <c r="K39" s="8"/>
    </row>
    <row r="40" spans="1:63" s="9" customFormat="1" ht="27.75" customHeight="1" x14ac:dyDescent="0.2">
      <c r="A40" s="57">
        <v>3</v>
      </c>
      <c r="B40" s="57" t="s">
        <v>31</v>
      </c>
      <c r="C40" s="58" t="s">
        <v>79</v>
      </c>
      <c r="D40" s="59" t="s">
        <v>191</v>
      </c>
      <c r="E40" s="60" t="s">
        <v>50</v>
      </c>
      <c r="F40" s="61">
        <v>1</v>
      </c>
      <c r="G40" s="3">
        <v>0</v>
      </c>
      <c r="H40" s="3">
        <v>0</v>
      </c>
      <c r="I40" s="3">
        <f>(F40*G40)+(F40*H40)</f>
        <v>0</v>
      </c>
      <c r="J40" s="1" t="s">
        <v>33</v>
      </c>
      <c r="K40" s="8"/>
      <c r="L40" s="32" t="s">
        <v>0</v>
      </c>
      <c r="M40" s="33" t="s">
        <v>9</v>
      </c>
      <c r="N40" s="34" t="e">
        <f>I40+J40</f>
        <v>#VALUE!</v>
      </c>
      <c r="O40" s="34">
        <f>ROUND(I40*H40,2)</f>
        <v>0</v>
      </c>
      <c r="P40" s="34" t="e">
        <f>ROUND(J40*H40,2)</f>
        <v>#VALUE!</v>
      </c>
      <c r="Q40" s="35">
        <v>0</v>
      </c>
      <c r="R40" s="35">
        <f>Q40*H40</f>
        <v>0</v>
      </c>
      <c r="S40" s="35">
        <v>0</v>
      </c>
      <c r="T40" s="35">
        <f>S40*H40</f>
        <v>0</v>
      </c>
      <c r="U40" s="35">
        <v>0</v>
      </c>
      <c r="V40" s="36">
        <f>U40*H40</f>
        <v>0</v>
      </c>
      <c r="AP40" s="37" t="s">
        <v>18</v>
      </c>
      <c r="AR40" s="37" t="s">
        <v>31</v>
      </c>
      <c r="AS40" s="37" t="s">
        <v>16</v>
      </c>
      <c r="AW40" s="38" t="s">
        <v>30</v>
      </c>
      <c r="BC40" s="39" t="e">
        <f>IF(M40="základní",#REF!,0)</f>
        <v>#REF!</v>
      </c>
      <c r="BD40" s="39">
        <f>IF(M40="snížená",#REF!,0)</f>
        <v>0</v>
      </c>
      <c r="BE40" s="39">
        <f>IF(M40="zákl. přenesená",#REF!,0)</f>
        <v>0</v>
      </c>
      <c r="BF40" s="39">
        <f>IF(M40="sníž. přenesená",#REF!,0)</f>
        <v>0</v>
      </c>
      <c r="BG40" s="39">
        <f>IF(M40="nulová",#REF!,0)</f>
        <v>0</v>
      </c>
      <c r="BH40" s="38" t="s">
        <v>15</v>
      </c>
      <c r="BI40" s="39" t="e">
        <f>ROUND(N40*H40,2)</f>
        <v>#VALUE!</v>
      </c>
      <c r="BJ40" s="38" t="s">
        <v>18</v>
      </c>
      <c r="BK40" s="37" t="s">
        <v>18</v>
      </c>
    </row>
    <row r="41" spans="1:63" s="9" customFormat="1" ht="12" x14ac:dyDescent="0.2">
      <c r="A41" s="57">
        <v>4</v>
      </c>
      <c r="B41" s="57" t="s">
        <v>31</v>
      </c>
      <c r="C41" s="58" t="s">
        <v>80</v>
      </c>
      <c r="D41" s="59" t="s">
        <v>175</v>
      </c>
      <c r="E41" s="60" t="s">
        <v>32</v>
      </c>
      <c r="F41" s="61">
        <v>1</v>
      </c>
      <c r="G41" s="3">
        <v>0</v>
      </c>
      <c r="H41" s="3">
        <v>0</v>
      </c>
      <c r="I41" s="3">
        <f>(F41*G41)+(F41*H41)</f>
        <v>0</v>
      </c>
      <c r="J41" s="1" t="s">
        <v>33</v>
      </c>
      <c r="K41" s="8"/>
      <c r="L41" s="40"/>
      <c r="V41" s="41"/>
      <c r="AR41" s="38" t="s">
        <v>34</v>
      </c>
      <c r="AS41" s="38" t="s">
        <v>16</v>
      </c>
    </row>
    <row r="42" spans="1:63" s="9" customFormat="1" ht="16.5" customHeight="1" x14ac:dyDescent="0.2">
      <c r="A42" s="57">
        <v>5</v>
      </c>
      <c r="B42" s="57" t="s">
        <v>31</v>
      </c>
      <c r="C42" s="58" t="s">
        <v>81</v>
      </c>
      <c r="D42" s="59" t="s">
        <v>190</v>
      </c>
      <c r="E42" s="60" t="s">
        <v>32</v>
      </c>
      <c r="F42" s="61">
        <v>1</v>
      </c>
      <c r="G42" s="3">
        <v>0</v>
      </c>
      <c r="H42" s="3">
        <v>0</v>
      </c>
      <c r="I42" s="3">
        <f>(F42*G42)+(F42*H42)</f>
        <v>0</v>
      </c>
      <c r="J42" s="1" t="s">
        <v>33</v>
      </c>
      <c r="K42" s="8"/>
      <c r="L42" s="32" t="s">
        <v>0</v>
      </c>
      <c r="M42" s="33" t="s">
        <v>9</v>
      </c>
      <c r="N42" s="34" t="e">
        <f>I42+J42</f>
        <v>#VALUE!</v>
      </c>
      <c r="O42" s="34">
        <f>ROUND(I42*H42,2)</f>
        <v>0</v>
      </c>
      <c r="P42" s="34" t="e">
        <f>ROUND(J42*H42,2)</f>
        <v>#VALUE!</v>
      </c>
      <c r="Q42" s="35">
        <v>0</v>
      </c>
      <c r="R42" s="35">
        <f>Q42*H42</f>
        <v>0</v>
      </c>
      <c r="S42" s="35">
        <v>0</v>
      </c>
      <c r="T42" s="35">
        <f>S42*H42</f>
        <v>0</v>
      </c>
      <c r="U42" s="35">
        <v>0</v>
      </c>
      <c r="V42" s="36">
        <f>U42*H42</f>
        <v>0</v>
      </c>
      <c r="AP42" s="37" t="s">
        <v>18</v>
      </c>
      <c r="AR42" s="37" t="s">
        <v>31</v>
      </c>
      <c r="AS42" s="37" t="s">
        <v>16</v>
      </c>
      <c r="AW42" s="38" t="s">
        <v>30</v>
      </c>
      <c r="BC42" s="39" t="e">
        <f>IF(M42="základní",#REF!,0)</f>
        <v>#REF!</v>
      </c>
      <c r="BD42" s="39">
        <f>IF(M42="snížená",#REF!,0)</f>
        <v>0</v>
      </c>
      <c r="BE42" s="39">
        <f>IF(M42="zákl. přenesená",#REF!,0)</f>
        <v>0</v>
      </c>
      <c r="BF42" s="39">
        <f>IF(M42="sníž. přenesená",#REF!,0)</f>
        <v>0</v>
      </c>
      <c r="BG42" s="39">
        <f>IF(M42="nulová",#REF!,0)</f>
        <v>0</v>
      </c>
      <c r="BH42" s="38" t="s">
        <v>15</v>
      </c>
      <c r="BI42" s="39" t="e">
        <f>ROUND(N42*H42,2)</f>
        <v>#VALUE!</v>
      </c>
      <c r="BJ42" s="38" t="s">
        <v>18</v>
      </c>
      <c r="BK42" s="37" t="s">
        <v>40</v>
      </c>
    </row>
    <row r="43" spans="1:63" s="9" customFormat="1" ht="24" x14ac:dyDescent="0.2">
      <c r="A43" s="57">
        <v>6</v>
      </c>
      <c r="B43" s="57" t="s">
        <v>31</v>
      </c>
      <c r="C43" s="58" t="s">
        <v>82</v>
      </c>
      <c r="D43" s="59" t="s">
        <v>176</v>
      </c>
      <c r="E43" s="60" t="s">
        <v>32</v>
      </c>
      <c r="F43" s="61">
        <v>1</v>
      </c>
      <c r="G43" s="3">
        <v>0</v>
      </c>
      <c r="H43" s="3">
        <v>0</v>
      </c>
      <c r="I43" s="3">
        <f>(F43*G43)+(F43*H43)</f>
        <v>0</v>
      </c>
      <c r="J43" s="1" t="s">
        <v>33</v>
      </c>
      <c r="K43" s="8"/>
      <c r="L43" s="40"/>
      <c r="V43" s="41"/>
      <c r="AR43" s="38" t="s">
        <v>34</v>
      </c>
      <c r="AS43" s="38" t="s">
        <v>16</v>
      </c>
    </row>
    <row r="44" spans="1:63" s="9" customFormat="1" ht="16.5" customHeight="1" x14ac:dyDescent="0.2">
      <c r="A44" s="57">
        <v>7</v>
      </c>
      <c r="B44" s="57" t="s">
        <v>31</v>
      </c>
      <c r="C44" s="58" t="s">
        <v>83</v>
      </c>
      <c r="D44" s="59" t="s">
        <v>177</v>
      </c>
      <c r="E44" s="60" t="s">
        <v>32</v>
      </c>
      <c r="F44" s="61">
        <v>1</v>
      </c>
      <c r="G44" s="3">
        <v>0</v>
      </c>
      <c r="H44" s="3">
        <v>0</v>
      </c>
      <c r="I44" s="3">
        <f>(F44*G44)+(F44*H44)</f>
        <v>0</v>
      </c>
      <c r="J44" s="1" t="s">
        <v>33</v>
      </c>
      <c r="K44" s="8"/>
      <c r="L44" s="32" t="s">
        <v>0</v>
      </c>
      <c r="M44" s="33" t="s">
        <v>9</v>
      </c>
      <c r="N44" s="34" t="e">
        <f>I44+J44</f>
        <v>#VALUE!</v>
      </c>
      <c r="O44" s="34">
        <f>ROUND(I44*H44,2)</f>
        <v>0</v>
      </c>
      <c r="P44" s="34" t="e">
        <f>ROUND(J44*H44,2)</f>
        <v>#VALUE!</v>
      </c>
      <c r="Q44" s="35">
        <v>0</v>
      </c>
      <c r="R44" s="35">
        <f>Q44*H44</f>
        <v>0</v>
      </c>
      <c r="S44" s="35">
        <v>0</v>
      </c>
      <c r="T44" s="35">
        <f>S44*H44</f>
        <v>0</v>
      </c>
      <c r="U44" s="35">
        <v>0</v>
      </c>
      <c r="V44" s="36">
        <f>U44*H44</f>
        <v>0</v>
      </c>
      <c r="AP44" s="37" t="s">
        <v>18</v>
      </c>
      <c r="AR44" s="37" t="s">
        <v>31</v>
      </c>
      <c r="AS44" s="37" t="s">
        <v>16</v>
      </c>
      <c r="AW44" s="38" t="s">
        <v>30</v>
      </c>
      <c r="BC44" s="39" t="e">
        <f>IF(M44="základní",#REF!,0)</f>
        <v>#REF!</v>
      </c>
      <c r="BD44" s="39">
        <f>IF(M44="snížená",#REF!,0)</f>
        <v>0</v>
      </c>
      <c r="BE44" s="39">
        <f>IF(M44="zákl. přenesená",#REF!,0)</f>
        <v>0</v>
      </c>
      <c r="BF44" s="39">
        <f>IF(M44="sníž. přenesená",#REF!,0)</f>
        <v>0</v>
      </c>
      <c r="BG44" s="39">
        <f>IF(M44="nulová",#REF!,0)</f>
        <v>0</v>
      </c>
      <c r="BH44" s="38" t="s">
        <v>15</v>
      </c>
      <c r="BI44" s="39" t="e">
        <f>ROUND(N44*H44,2)</f>
        <v>#VALUE!</v>
      </c>
      <c r="BJ44" s="38" t="s">
        <v>18</v>
      </c>
      <c r="BK44" s="37" t="s">
        <v>21</v>
      </c>
    </row>
    <row r="45" spans="1:63" s="9" customFormat="1" ht="24" x14ac:dyDescent="0.2">
      <c r="A45" s="57">
        <v>8</v>
      </c>
      <c r="B45" s="57" t="s">
        <v>31</v>
      </c>
      <c r="C45" s="58" t="s">
        <v>84</v>
      </c>
      <c r="D45" s="59" t="s">
        <v>178</v>
      </c>
      <c r="E45" s="60" t="s">
        <v>32</v>
      </c>
      <c r="F45" s="61">
        <v>1</v>
      </c>
      <c r="G45" s="3">
        <v>0</v>
      </c>
      <c r="H45" s="3">
        <v>0</v>
      </c>
      <c r="I45" s="3">
        <f>(F45*G45)+(F45*H45)</f>
        <v>0</v>
      </c>
      <c r="J45" s="1" t="s">
        <v>33</v>
      </c>
      <c r="K45" s="8"/>
      <c r="L45" s="40"/>
      <c r="V45" s="41"/>
      <c r="AR45" s="38" t="s">
        <v>34</v>
      </c>
      <c r="AS45" s="38" t="s">
        <v>16</v>
      </c>
    </row>
    <row r="46" spans="1:63" s="9" customFormat="1" ht="16.5" customHeight="1" x14ac:dyDescent="0.2">
      <c r="A46" s="57">
        <v>9</v>
      </c>
      <c r="B46" s="57" t="s">
        <v>31</v>
      </c>
      <c r="C46" s="58" t="s">
        <v>85</v>
      </c>
      <c r="D46" s="59" t="s">
        <v>179</v>
      </c>
      <c r="E46" s="60" t="s">
        <v>32</v>
      </c>
      <c r="F46" s="61">
        <v>1</v>
      </c>
      <c r="G46" s="3">
        <v>0</v>
      </c>
      <c r="H46" s="3">
        <v>0</v>
      </c>
      <c r="I46" s="3">
        <f>(F46*G46)+(F46*H46)</f>
        <v>0</v>
      </c>
      <c r="J46" s="1" t="s">
        <v>33</v>
      </c>
      <c r="K46" s="8"/>
      <c r="L46" s="32" t="s">
        <v>0</v>
      </c>
      <c r="M46" s="33" t="s">
        <v>9</v>
      </c>
      <c r="N46" s="34" t="e">
        <f>I46+J46</f>
        <v>#VALUE!</v>
      </c>
      <c r="O46" s="34">
        <f>ROUND(I46*H46,2)</f>
        <v>0</v>
      </c>
      <c r="P46" s="34" t="e">
        <f>ROUND(J46*H46,2)</f>
        <v>#VALUE!</v>
      </c>
      <c r="Q46" s="35">
        <v>0</v>
      </c>
      <c r="R46" s="35">
        <f>Q46*H46</f>
        <v>0</v>
      </c>
      <c r="S46" s="35">
        <v>0</v>
      </c>
      <c r="T46" s="35">
        <f>S46*H46</f>
        <v>0</v>
      </c>
      <c r="U46" s="35">
        <v>0</v>
      </c>
      <c r="V46" s="36">
        <f>U46*H46</f>
        <v>0</v>
      </c>
      <c r="AP46" s="37" t="s">
        <v>18</v>
      </c>
      <c r="AR46" s="37" t="s">
        <v>31</v>
      </c>
      <c r="AS46" s="37" t="s">
        <v>16</v>
      </c>
      <c r="AW46" s="38" t="s">
        <v>30</v>
      </c>
      <c r="BC46" s="39" t="e">
        <f>IF(M46="základní",#REF!,0)</f>
        <v>#REF!</v>
      </c>
      <c r="BD46" s="39">
        <f>IF(M46="snížená",#REF!,0)</f>
        <v>0</v>
      </c>
      <c r="BE46" s="39">
        <f>IF(M46="zákl. přenesená",#REF!,0)</f>
        <v>0</v>
      </c>
      <c r="BF46" s="39">
        <f>IF(M46="sníž. přenesená",#REF!,0)</f>
        <v>0</v>
      </c>
      <c r="BG46" s="39">
        <f>IF(M46="nulová",#REF!,0)</f>
        <v>0</v>
      </c>
      <c r="BH46" s="38" t="s">
        <v>15</v>
      </c>
      <c r="BI46" s="39" t="e">
        <f>ROUND(N46*H46,2)</f>
        <v>#VALUE!</v>
      </c>
      <c r="BJ46" s="38" t="s">
        <v>18</v>
      </c>
      <c r="BK46" s="37" t="s">
        <v>41</v>
      </c>
    </row>
    <row r="47" spans="1:63" s="9" customFormat="1" ht="15.75" customHeight="1" x14ac:dyDescent="0.2">
      <c r="A47" s="57">
        <v>10</v>
      </c>
      <c r="B47" s="57" t="s">
        <v>31</v>
      </c>
      <c r="C47" s="58" t="s">
        <v>86</v>
      </c>
      <c r="D47" s="59" t="s">
        <v>180</v>
      </c>
      <c r="E47" s="60" t="s">
        <v>32</v>
      </c>
      <c r="F47" s="61">
        <v>1</v>
      </c>
      <c r="G47" s="3">
        <v>0</v>
      </c>
      <c r="H47" s="3">
        <v>0</v>
      </c>
      <c r="I47" s="3">
        <f>(F47*G47)+(F47*H47)</f>
        <v>0</v>
      </c>
      <c r="J47" s="1" t="s">
        <v>33</v>
      </c>
      <c r="K47" s="8"/>
      <c r="L47" s="40"/>
      <c r="V47" s="41"/>
      <c r="AR47" s="38" t="s">
        <v>34</v>
      </c>
      <c r="AS47" s="38" t="s">
        <v>16</v>
      </c>
    </row>
    <row r="48" spans="1:63" s="9" customFormat="1" ht="40.5" customHeight="1" x14ac:dyDescent="0.2">
      <c r="A48" s="57">
        <v>11</v>
      </c>
      <c r="B48" s="57" t="s">
        <v>31</v>
      </c>
      <c r="C48" s="58" t="s">
        <v>87</v>
      </c>
      <c r="D48" s="59" t="s">
        <v>181</v>
      </c>
      <c r="E48" s="60" t="s">
        <v>32</v>
      </c>
      <c r="F48" s="61">
        <v>1</v>
      </c>
      <c r="G48" s="3">
        <v>0</v>
      </c>
      <c r="H48" s="3">
        <v>0</v>
      </c>
      <c r="I48" s="3">
        <f>(F48*G48)+(F48*H48)</f>
        <v>0</v>
      </c>
      <c r="J48" s="1" t="s">
        <v>33</v>
      </c>
      <c r="K48" s="8"/>
      <c r="L48" s="32" t="s">
        <v>0</v>
      </c>
      <c r="M48" s="33" t="s">
        <v>9</v>
      </c>
      <c r="N48" s="34" t="e">
        <f>I48+J48</f>
        <v>#VALUE!</v>
      </c>
      <c r="O48" s="34">
        <f>ROUND(I48*H48,2)</f>
        <v>0</v>
      </c>
      <c r="P48" s="34" t="e">
        <f>ROUND(J48*H48,2)</f>
        <v>#VALUE!</v>
      </c>
      <c r="Q48" s="35">
        <v>0</v>
      </c>
      <c r="R48" s="35">
        <f>Q48*H48</f>
        <v>0</v>
      </c>
      <c r="S48" s="35">
        <v>0</v>
      </c>
      <c r="T48" s="35">
        <f>S48*H48</f>
        <v>0</v>
      </c>
      <c r="U48" s="35">
        <v>0</v>
      </c>
      <c r="V48" s="36">
        <f>U48*H48</f>
        <v>0</v>
      </c>
      <c r="AP48" s="37" t="s">
        <v>18</v>
      </c>
      <c r="AR48" s="37" t="s">
        <v>31</v>
      </c>
      <c r="AS48" s="37" t="s">
        <v>16</v>
      </c>
      <c r="AW48" s="38" t="s">
        <v>30</v>
      </c>
      <c r="BC48" s="39" t="e">
        <f>IF(M48="základní",#REF!,0)</f>
        <v>#REF!</v>
      </c>
      <c r="BD48" s="39">
        <f>IF(M48="snížená",#REF!,0)</f>
        <v>0</v>
      </c>
      <c r="BE48" s="39">
        <f>IF(M48="zákl. přenesená",#REF!,0)</f>
        <v>0</v>
      </c>
      <c r="BF48" s="39">
        <f>IF(M48="sníž. přenesená",#REF!,0)</f>
        <v>0</v>
      </c>
      <c r="BG48" s="39">
        <f>IF(M48="nulová",#REF!,0)</f>
        <v>0</v>
      </c>
      <c r="BH48" s="38" t="s">
        <v>15</v>
      </c>
      <c r="BI48" s="39" t="e">
        <f>ROUND(N48*H48,2)</f>
        <v>#VALUE!</v>
      </c>
      <c r="BJ48" s="38" t="s">
        <v>18</v>
      </c>
      <c r="BK48" s="37" t="s">
        <v>42</v>
      </c>
    </row>
    <row r="49" spans="1:63" s="9" customFormat="1" ht="12" x14ac:dyDescent="0.2">
      <c r="A49" s="57">
        <v>12</v>
      </c>
      <c r="B49" s="57" t="s">
        <v>31</v>
      </c>
      <c r="C49" s="58" t="s">
        <v>88</v>
      </c>
      <c r="D49" s="59" t="s">
        <v>182</v>
      </c>
      <c r="E49" s="60" t="s">
        <v>32</v>
      </c>
      <c r="F49" s="61">
        <v>1</v>
      </c>
      <c r="G49" s="3">
        <v>0</v>
      </c>
      <c r="H49" s="3">
        <v>0</v>
      </c>
      <c r="I49" s="3">
        <f>(F49*G49)+(F49*H49)</f>
        <v>0</v>
      </c>
      <c r="J49" s="1" t="s">
        <v>33</v>
      </c>
      <c r="K49" s="8"/>
      <c r="L49" s="40"/>
      <c r="V49" s="41"/>
      <c r="AR49" s="38" t="s">
        <v>34</v>
      </c>
      <c r="AS49" s="38" t="s">
        <v>16</v>
      </c>
    </row>
    <row r="50" spans="1:63" s="9" customFormat="1" ht="16.5" customHeight="1" x14ac:dyDescent="0.2">
      <c r="A50" s="57"/>
      <c r="B50" s="57"/>
      <c r="C50" s="58"/>
      <c r="D50" s="59"/>
      <c r="E50" s="60"/>
      <c r="F50" s="61"/>
      <c r="G50" s="3" t="s">
        <v>3</v>
      </c>
      <c r="H50" s="3"/>
      <c r="I50" s="3"/>
      <c r="J50" s="1"/>
      <c r="K50" s="8"/>
      <c r="L50" s="32" t="s">
        <v>0</v>
      </c>
      <c r="M50" s="33" t="s">
        <v>9</v>
      </c>
      <c r="N50" s="34">
        <f>I50+J50</f>
        <v>0</v>
      </c>
      <c r="O50" s="34">
        <f>ROUND(I50*H50,2)</f>
        <v>0</v>
      </c>
      <c r="P50" s="34">
        <f>ROUND(J50*H50,2)</f>
        <v>0</v>
      </c>
      <c r="Q50" s="35">
        <v>0</v>
      </c>
      <c r="R50" s="35">
        <f>Q50*H50</f>
        <v>0</v>
      </c>
      <c r="S50" s="35">
        <v>0</v>
      </c>
      <c r="T50" s="35">
        <f>S50*H50</f>
        <v>0</v>
      </c>
      <c r="U50" s="35">
        <v>0</v>
      </c>
      <c r="V50" s="36">
        <f>U50*H50</f>
        <v>0</v>
      </c>
      <c r="AP50" s="37" t="s">
        <v>18</v>
      </c>
      <c r="AR50" s="37" t="s">
        <v>31</v>
      </c>
      <c r="AS50" s="37" t="s">
        <v>16</v>
      </c>
      <c r="AW50" s="38" t="s">
        <v>30</v>
      </c>
      <c r="BC50" s="39" t="e">
        <f>IF(M50="základní",#REF!,0)</f>
        <v>#REF!</v>
      </c>
      <c r="BD50" s="39">
        <f>IF(M50="snížená",#REF!,0)</f>
        <v>0</v>
      </c>
      <c r="BE50" s="39">
        <f>IF(M50="zákl. přenesená",#REF!,0)</f>
        <v>0</v>
      </c>
      <c r="BF50" s="39">
        <f>IF(M50="sníž. přenesená",#REF!,0)</f>
        <v>0</v>
      </c>
      <c r="BG50" s="39">
        <f>IF(M50="nulová",#REF!,0)</f>
        <v>0</v>
      </c>
      <c r="BH50" s="38" t="s">
        <v>15</v>
      </c>
      <c r="BI50" s="39">
        <f>ROUND(N50*H50,2)</f>
        <v>0</v>
      </c>
      <c r="BJ50" s="38" t="s">
        <v>18</v>
      </c>
      <c r="BK50" s="37" t="s">
        <v>43</v>
      </c>
    </row>
    <row r="51" spans="1:63" s="9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8"/>
      <c r="L51" s="40"/>
      <c r="V51" s="41"/>
      <c r="AR51" s="38" t="s">
        <v>34</v>
      </c>
      <c r="AS51" s="38" t="s">
        <v>16</v>
      </c>
    </row>
    <row r="52" spans="1:63" s="9" customFormat="1" ht="16.5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8"/>
      <c r="L52" s="32" t="s">
        <v>0</v>
      </c>
      <c r="M52" s="33" t="s">
        <v>9</v>
      </c>
      <c r="N52" s="34">
        <f>I52+J52</f>
        <v>0</v>
      </c>
      <c r="O52" s="34">
        <f>ROUND(I52*H52,2)</f>
        <v>0</v>
      </c>
      <c r="P52" s="34">
        <f>ROUND(J52*H52,2)</f>
        <v>0</v>
      </c>
      <c r="Q52" s="35">
        <v>0</v>
      </c>
      <c r="R52" s="35">
        <f>Q52*H52</f>
        <v>0</v>
      </c>
      <c r="S52" s="35">
        <v>0</v>
      </c>
      <c r="T52" s="35">
        <f>S52*H52</f>
        <v>0</v>
      </c>
      <c r="U52" s="35">
        <v>0</v>
      </c>
      <c r="V52" s="36">
        <f>U52*H52</f>
        <v>0</v>
      </c>
      <c r="AP52" s="37" t="s">
        <v>18</v>
      </c>
      <c r="AR52" s="37" t="s">
        <v>31</v>
      </c>
      <c r="AS52" s="37" t="s">
        <v>16</v>
      </c>
      <c r="AW52" s="38" t="s">
        <v>30</v>
      </c>
      <c r="BC52" s="39" t="e">
        <f>IF(M52="základní",#REF!,0)</f>
        <v>#REF!</v>
      </c>
      <c r="BD52" s="39">
        <f>IF(M52="snížená",#REF!,0)</f>
        <v>0</v>
      </c>
      <c r="BE52" s="39">
        <f>IF(M52="zákl. přenesená",#REF!,0)</f>
        <v>0</v>
      </c>
      <c r="BF52" s="39">
        <f>IF(M52="sníž. přenesená",#REF!,0)</f>
        <v>0</v>
      </c>
      <c r="BG52" s="39">
        <f>IF(M52="nulová",#REF!,0)</f>
        <v>0</v>
      </c>
      <c r="BH52" s="38" t="s">
        <v>15</v>
      </c>
      <c r="BI52" s="39">
        <f>ROUND(N52*H52,2)</f>
        <v>0</v>
      </c>
      <c r="BJ52" s="38" t="s">
        <v>18</v>
      </c>
      <c r="BK52" s="37" t="s">
        <v>44</v>
      </c>
    </row>
    <row r="53" spans="1:63" s="9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8"/>
      <c r="L53" s="40"/>
      <c r="V53" s="41"/>
      <c r="AR53" s="38" t="s">
        <v>34</v>
      </c>
      <c r="AS53" s="38" t="s">
        <v>16</v>
      </c>
    </row>
    <row r="54" spans="1:63" s="9" customFormat="1" ht="16.5" customHeigh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8"/>
      <c r="L54" s="32" t="s">
        <v>0</v>
      </c>
      <c r="M54" s="33" t="s">
        <v>9</v>
      </c>
      <c r="N54" s="34">
        <f>I54+J54</f>
        <v>0</v>
      </c>
      <c r="O54" s="34">
        <f>ROUND(I54*H54,2)</f>
        <v>0</v>
      </c>
      <c r="P54" s="34">
        <f>ROUND(J54*H54,2)</f>
        <v>0</v>
      </c>
      <c r="Q54" s="35">
        <v>0</v>
      </c>
      <c r="R54" s="35">
        <f>Q54*H54</f>
        <v>0</v>
      </c>
      <c r="S54" s="35">
        <v>0</v>
      </c>
      <c r="T54" s="35">
        <f>S54*H54</f>
        <v>0</v>
      </c>
      <c r="U54" s="35">
        <v>0</v>
      </c>
      <c r="V54" s="36">
        <f>U54*H54</f>
        <v>0</v>
      </c>
      <c r="AP54" s="37" t="s">
        <v>18</v>
      </c>
      <c r="AR54" s="37" t="s">
        <v>31</v>
      </c>
      <c r="AS54" s="37" t="s">
        <v>16</v>
      </c>
      <c r="AW54" s="38" t="s">
        <v>30</v>
      </c>
      <c r="BC54" s="39" t="e">
        <f>IF(M54="základní",#REF!,0)</f>
        <v>#REF!</v>
      </c>
      <c r="BD54" s="39">
        <f>IF(M54="snížená",#REF!,0)</f>
        <v>0</v>
      </c>
      <c r="BE54" s="39">
        <f>IF(M54="zákl. přenesená",#REF!,0)</f>
        <v>0</v>
      </c>
      <c r="BF54" s="39">
        <f>IF(M54="sníž. přenesená",#REF!,0)</f>
        <v>0</v>
      </c>
      <c r="BG54" s="39">
        <f>IF(M54="nulová",#REF!,0)</f>
        <v>0</v>
      </c>
      <c r="BH54" s="38" t="s">
        <v>15</v>
      </c>
      <c r="BI54" s="39">
        <f>ROUND(N54*H54,2)</f>
        <v>0</v>
      </c>
      <c r="BJ54" s="38" t="s">
        <v>18</v>
      </c>
      <c r="BK54" s="37" t="s">
        <v>44</v>
      </c>
    </row>
    <row r="55" spans="1:63" s="9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8"/>
      <c r="L55" s="40"/>
      <c r="V55" s="41"/>
      <c r="AR55" s="38" t="s">
        <v>34</v>
      </c>
      <c r="AS55" s="38" t="s">
        <v>16</v>
      </c>
    </row>
    <row r="56" spans="1:63" s="9" customFormat="1" ht="30.75" customHeight="1" x14ac:dyDescent="0.2">
      <c r="A56" s="7"/>
      <c r="B56" s="7"/>
      <c r="C56" s="7"/>
      <c r="D56" s="7"/>
      <c r="E56" s="7"/>
      <c r="F56" s="7"/>
      <c r="G56" s="7"/>
      <c r="H56" s="7"/>
      <c r="I56" s="7"/>
      <c r="J56" s="7"/>
      <c r="K56" s="8"/>
      <c r="L56" s="32" t="s">
        <v>0</v>
      </c>
      <c r="M56" s="33" t="s">
        <v>9</v>
      </c>
      <c r="N56" s="34">
        <f>I56+J56</f>
        <v>0</v>
      </c>
      <c r="O56" s="34">
        <f>ROUND(I56*H56,2)</f>
        <v>0</v>
      </c>
      <c r="P56" s="34">
        <f>ROUND(J56*H56,2)</f>
        <v>0</v>
      </c>
      <c r="Q56" s="35">
        <v>0</v>
      </c>
      <c r="R56" s="35">
        <f>Q56*H56</f>
        <v>0</v>
      </c>
      <c r="S56" s="35">
        <v>0</v>
      </c>
      <c r="T56" s="35">
        <f>S56*H56</f>
        <v>0</v>
      </c>
      <c r="U56" s="35">
        <v>0</v>
      </c>
      <c r="V56" s="36">
        <f>U56*H56</f>
        <v>0</v>
      </c>
      <c r="AP56" s="37" t="s">
        <v>18</v>
      </c>
      <c r="AR56" s="37" t="s">
        <v>31</v>
      </c>
      <c r="AS56" s="37" t="s">
        <v>16</v>
      </c>
      <c r="AW56" s="38" t="s">
        <v>30</v>
      </c>
      <c r="BC56" s="39" t="e">
        <f>IF(M56="základní",#REF!,0)</f>
        <v>#REF!</v>
      </c>
      <c r="BD56" s="39">
        <f>IF(M56="snížená",#REF!,0)</f>
        <v>0</v>
      </c>
      <c r="BE56" s="39">
        <f>IF(M56="zákl. přenesená",#REF!,0)</f>
        <v>0</v>
      </c>
      <c r="BF56" s="39">
        <f>IF(M56="sníž. přenesená",#REF!,0)</f>
        <v>0</v>
      </c>
      <c r="BG56" s="39">
        <f>IF(M56="nulová",#REF!,0)</f>
        <v>0</v>
      </c>
      <c r="BH56" s="38" t="s">
        <v>15</v>
      </c>
      <c r="BI56" s="39">
        <f>ROUND(N56*H56,2)</f>
        <v>0</v>
      </c>
      <c r="BJ56" s="38" t="s">
        <v>18</v>
      </c>
      <c r="BK56" s="37" t="s">
        <v>44</v>
      </c>
    </row>
    <row r="57" spans="1:63" s="9" customFormat="1" x14ac:dyDescent="0.2">
      <c r="A57" s="7"/>
      <c r="B57" s="7"/>
      <c r="C57" s="7"/>
      <c r="D57" s="7"/>
      <c r="E57" s="7"/>
      <c r="F57" s="7"/>
      <c r="G57" s="7"/>
      <c r="H57" s="7"/>
      <c r="I57" s="7"/>
      <c r="J57" s="7"/>
      <c r="K57" s="8"/>
      <c r="L57" s="40"/>
      <c r="V57" s="41"/>
      <c r="AR57" s="38" t="s">
        <v>34</v>
      </c>
      <c r="AS57" s="38" t="s">
        <v>16</v>
      </c>
    </row>
    <row r="58" spans="1:63" s="9" customFormat="1" ht="16.5" customHeight="1" x14ac:dyDescent="0.2">
      <c r="A58" s="7"/>
      <c r="B58" s="7"/>
      <c r="C58" s="7"/>
      <c r="D58" s="7"/>
      <c r="E58" s="7"/>
      <c r="F58" s="7"/>
      <c r="G58" s="7"/>
      <c r="H58" s="7"/>
      <c r="I58" s="7"/>
      <c r="J58" s="7"/>
      <c r="K58" s="8"/>
      <c r="L58" s="32" t="s">
        <v>0</v>
      </c>
      <c r="M58" s="33" t="s">
        <v>9</v>
      </c>
      <c r="N58" s="34">
        <f>I58+J58</f>
        <v>0</v>
      </c>
      <c r="O58" s="34">
        <f>ROUND(I58*H58,2)</f>
        <v>0</v>
      </c>
      <c r="P58" s="34">
        <f>ROUND(J58*H58,2)</f>
        <v>0</v>
      </c>
      <c r="Q58" s="35">
        <v>0</v>
      </c>
      <c r="R58" s="35">
        <f>Q58*H58</f>
        <v>0</v>
      </c>
      <c r="S58" s="35">
        <v>0</v>
      </c>
      <c r="T58" s="35">
        <f>S58*H58</f>
        <v>0</v>
      </c>
      <c r="U58" s="35">
        <v>0</v>
      </c>
      <c r="V58" s="36">
        <f>U58*H58</f>
        <v>0</v>
      </c>
      <c r="AP58" s="37" t="s">
        <v>18</v>
      </c>
      <c r="AR58" s="37" t="s">
        <v>31</v>
      </c>
      <c r="AS58" s="37" t="s">
        <v>16</v>
      </c>
      <c r="AW58" s="38" t="s">
        <v>30</v>
      </c>
      <c r="BC58" s="39" t="e">
        <f>IF(M58="základní",#REF!,0)</f>
        <v>#REF!</v>
      </c>
      <c r="BD58" s="39">
        <f>IF(M58="snížená",#REF!,0)</f>
        <v>0</v>
      </c>
      <c r="BE58" s="39">
        <f>IF(M58="zákl. přenesená",#REF!,0)</f>
        <v>0</v>
      </c>
      <c r="BF58" s="39">
        <f>IF(M58="sníž. přenesená",#REF!,0)</f>
        <v>0</v>
      </c>
      <c r="BG58" s="39">
        <f>IF(M58="nulová",#REF!,0)</f>
        <v>0</v>
      </c>
      <c r="BH58" s="38" t="s">
        <v>15</v>
      </c>
      <c r="BI58" s="39">
        <f>ROUND(N58*H58,2)</f>
        <v>0</v>
      </c>
      <c r="BJ58" s="38" t="s">
        <v>18</v>
      </c>
      <c r="BK58" s="37" t="s">
        <v>45</v>
      </c>
    </row>
    <row r="59" spans="1:63" s="9" customFormat="1" x14ac:dyDescent="0.2">
      <c r="A59" s="7"/>
      <c r="B59" s="7"/>
      <c r="C59" s="7"/>
      <c r="D59" s="7"/>
      <c r="E59" s="7"/>
      <c r="F59" s="7"/>
      <c r="G59" s="7"/>
      <c r="H59" s="7"/>
      <c r="I59" s="7"/>
      <c r="J59" s="7"/>
      <c r="K59" s="8"/>
      <c r="L59" s="40"/>
      <c r="V59" s="41"/>
      <c r="AR59" s="38" t="s">
        <v>34</v>
      </c>
      <c r="AS59" s="38" t="s">
        <v>16</v>
      </c>
    </row>
    <row r="60" spans="1:63" s="9" customFormat="1" ht="16.5" customHeight="1" x14ac:dyDescent="0.2">
      <c r="A60" s="7"/>
      <c r="B60" s="7"/>
      <c r="C60" s="7"/>
      <c r="D60" s="7"/>
      <c r="E60" s="7"/>
      <c r="F60" s="7"/>
      <c r="G60" s="7"/>
      <c r="H60" s="7"/>
      <c r="I60" s="7"/>
      <c r="J60" s="7"/>
      <c r="K60" s="8"/>
      <c r="L60" s="32" t="s">
        <v>0</v>
      </c>
      <c r="M60" s="33" t="s">
        <v>9</v>
      </c>
      <c r="N60" s="34">
        <f>I60+J60</f>
        <v>0</v>
      </c>
      <c r="O60" s="34">
        <f>ROUND(I60*H60,2)</f>
        <v>0</v>
      </c>
      <c r="P60" s="34">
        <f>ROUND(J60*H60,2)</f>
        <v>0</v>
      </c>
      <c r="Q60" s="35">
        <v>0</v>
      </c>
      <c r="R60" s="35">
        <f>Q60*H60</f>
        <v>0</v>
      </c>
      <c r="S60" s="35">
        <v>0</v>
      </c>
      <c r="T60" s="35">
        <f>S60*H60</f>
        <v>0</v>
      </c>
      <c r="U60" s="35">
        <v>0</v>
      </c>
      <c r="V60" s="36">
        <f>U60*H60</f>
        <v>0</v>
      </c>
      <c r="AP60" s="37" t="s">
        <v>18</v>
      </c>
      <c r="AR60" s="37" t="s">
        <v>31</v>
      </c>
      <c r="AS60" s="37" t="s">
        <v>16</v>
      </c>
      <c r="AW60" s="38" t="s">
        <v>30</v>
      </c>
      <c r="BC60" s="39" t="e">
        <f>IF(M60="základní",#REF!,0)</f>
        <v>#REF!</v>
      </c>
      <c r="BD60" s="39">
        <f>IF(M60="snížená",#REF!,0)</f>
        <v>0</v>
      </c>
      <c r="BE60" s="39">
        <f>IF(M60="zákl. přenesená",#REF!,0)</f>
        <v>0</v>
      </c>
      <c r="BF60" s="39">
        <f>IF(M60="sníž. přenesená",#REF!,0)</f>
        <v>0</v>
      </c>
      <c r="BG60" s="39">
        <f>IF(M60="nulová",#REF!,0)</f>
        <v>0</v>
      </c>
      <c r="BH60" s="38" t="s">
        <v>15</v>
      </c>
      <c r="BI60" s="39">
        <f>ROUND(N60*H60,2)</f>
        <v>0</v>
      </c>
      <c r="BJ60" s="38" t="s">
        <v>18</v>
      </c>
      <c r="BK60" s="37" t="s">
        <v>46</v>
      </c>
    </row>
    <row r="61" spans="1:63" s="9" customFormat="1" x14ac:dyDescent="0.2">
      <c r="A61" s="7"/>
      <c r="B61" s="7"/>
      <c r="C61" s="7"/>
      <c r="D61" s="7"/>
      <c r="E61" s="7"/>
      <c r="F61" s="7"/>
      <c r="G61" s="7"/>
      <c r="H61" s="7"/>
      <c r="I61" s="7"/>
      <c r="J61" s="7"/>
      <c r="K61" s="8"/>
      <c r="L61" s="40"/>
      <c r="V61" s="41"/>
      <c r="AR61" s="38" t="s">
        <v>34</v>
      </c>
      <c r="AS61" s="38" t="s">
        <v>16</v>
      </c>
    </row>
    <row r="62" spans="1:63" s="9" customFormat="1" ht="16.5" customHeight="1" x14ac:dyDescent="0.2">
      <c r="A62" s="7"/>
      <c r="B62" s="7"/>
      <c r="C62" s="7"/>
      <c r="D62" s="7"/>
      <c r="E62" s="7"/>
      <c r="F62" s="7"/>
      <c r="G62" s="7"/>
      <c r="H62" s="7"/>
      <c r="I62" s="7"/>
      <c r="J62" s="7"/>
      <c r="K62" s="8"/>
      <c r="L62" s="32" t="s">
        <v>0</v>
      </c>
      <c r="M62" s="33" t="s">
        <v>9</v>
      </c>
      <c r="N62" s="34">
        <f>I62+J62</f>
        <v>0</v>
      </c>
      <c r="O62" s="34">
        <f>ROUND(I62*H62,2)</f>
        <v>0</v>
      </c>
      <c r="P62" s="34">
        <f>ROUND(J62*H62,2)</f>
        <v>0</v>
      </c>
      <c r="Q62" s="35">
        <v>0</v>
      </c>
      <c r="R62" s="35">
        <f>Q62*H62</f>
        <v>0</v>
      </c>
      <c r="S62" s="35">
        <v>0</v>
      </c>
      <c r="T62" s="35">
        <f>S62*H62</f>
        <v>0</v>
      </c>
      <c r="U62" s="35">
        <v>0</v>
      </c>
      <c r="V62" s="36">
        <f>U62*H62</f>
        <v>0</v>
      </c>
      <c r="AP62" s="37" t="s">
        <v>18</v>
      </c>
      <c r="AR62" s="37" t="s">
        <v>31</v>
      </c>
      <c r="AS62" s="37" t="s">
        <v>16</v>
      </c>
      <c r="AW62" s="38" t="s">
        <v>30</v>
      </c>
      <c r="BC62" s="39" t="e">
        <f>IF(M62="základní",#REF!,0)</f>
        <v>#REF!</v>
      </c>
      <c r="BD62" s="39">
        <f>IF(M62="snížená",#REF!,0)</f>
        <v>0</v>
      </c>
      <c r="BE62" s="39">
        <f>IF(M62="zákl. přenesená",#REF!,0)</f>
        <v>0</v>
      </c>
      <c r="BF62" s="39">
        <f>IF(M62="sníž. přenesená",#REF!,0)</f>
        <v>0</v>
      </c>
      <c r="BG62" s="39">
        <f>IF(M62="nulová",#REF!,0)</f>
        <v>0</v>
      </c>
      <c r="BH62" s="38" t="s">
        <v>15</v>
      </c>
      <c r="BI62" s="39">
        <f>ROUND(N62*H62,2)</f>
        <v>0</v>
      </c>
      <c r="BJ62" s="38" t="s">
        <v>18</v>
      </c>
      <c r="BK62" s="37" t="s">
        <v>60</v>
      </c>
    </row>
    <row r="63" spans="1:63" s="9" customFormat="1" x14ac:dyDescent="0.2">
      <c r="A63" s="7"/>
      <c r="B63" s="7"/>
      <c r="C63" s="7"/>
      <c r="D63" s="7"/>
      <c r="E63" s="7"/>
      <c r="F63" s="7"/>
      <c r="G63" s="7"/>
      <c r="H63" s="7"/>
      <c r="I63" s="7"/>
      <c r="J63" s="7"/>
      <c r="K63" s="8"/>
      <c r="L63" s="40"/>
      <c r="V63" s="41"/>
      <c r="AR63" s="38" t="s">
        <v>34</v>
      </c>
      <c r="AS63" s="38" t="s">
        <v>16</v>
      </c>
    </row>
    <row r="64" spans="1:63" s="9" customFormat="1" ht="16.5" customHeight="1" x14ac:dyDescent="0.2">
      <c r="A64" s="7"/>
      <c r="B64" s="7"/>
      <c r="C64" s="7"/>
      <c r="D64" s="7"/>
      <c r="E64" s="7"/>
      <c r="F64" s="7"/>
      <c r="G64" s="7"/>
      <c r="H64" s="7"/>
      <c r="I64" s="7"/>
      <c r="J64" s="7"/>
      <c r="K64" s="8"/>
      <c r="L64" s="32" t="s">
        <v>0</v>
      </c>
      <c r="M64" s="33" t="s">
        <v>9</v>
      </c>
      <c r="N64" s="34">
        <f>I64+J64</f>
        <v>0</v>
      </c>
      <c r="O64" s="34">
        <f>ROUND(I64*H64,2)</f>
        <v>0</v>
      </c>
      <c r="P64" s="34">
        <f>ROUND(J64*H64,2)</f>
        <v>0</v>
      </c>
      <c r="Q64" s="35">
        <v>0</v>
      </c>
      <c r="R64" s="35">
        <f>Q64*H64</f>
        <v>0</v>
      </c>
      <c r="S64" s="35">
        <v>0</v>
      </c>
      <c r="T64" s="35">
        <f>S64*H64</f>
        <v>0</v>
      </c>
      <c r="U64" s="35">
        <v>0</v>
      </c>
      <c r="V64" s="36">
        <f>U64*H64</f>
        <v>0</v>
      </c>
      <c r="AP64" s="37" t="s">
        <v>18</v>
      </c>
      <c r="AR64" s="37" t="s">
        <v>31</v>
      </c>
      <c r="AS64" s="37" t="s">
        <v>16</v>
      </c>
      <c r="AW64" s="38" t="s">
        <v>30</v>
      </c>
      <c r="BC64" s="39" t="e">
        <f>IF(M64="základní",#REF!,0)</f>
        <v>#REF!</v>
      </c>
      <c r="BD64" s="39">
        <f>IF(M64="snížená",#REF!,0)</f>
        <v>0</v>
      </c>
      <c r="BE64" s="39">
        <f>IF(M64="zákl. přenesená",#REF!,0)</f>
        <v>0</v>
      </c>
      <c r="BF64" s="39">
        <f>IF(M64="sníž. přenesená",#REF!,0)</f>
        <v>0</v>
      </c>
      <c r="BG64" s="39">
        <f>IF(M64="nulová",#REF!,0)</f>
        <v>0</v>
      </c>
      <c r="BH64" s="38" t="s">
        <v>15</v>
      </c>
      <c r="BI64" s="39">
        <f>ROUND(N64*H64,2)</f>
        <v>0</v>
      </c>
      <c r="BJ64" s="38" t="s">
        <v>18</v>
      </c>
      <c r="BK64" s="37" t="s">
        <v>48</v>
      </c>
    </row>
    <row r="65" spans="1:63" s="9" customForma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8"/>
      <c r="L65" s="40"/>
      <c r="V65" s="41"/>
      <c r="AR65" s="38" t="s">
        <v>34</v>
      </c>
      <c r="AS65" s="38" t="s">
        <v>16</v>
      </c>
    </row>
    <row r="66" spans="1:63" s="9" customFormat="1" ht="16.5" customHeight="1" x14ac:dyDescent="0.2">
      <c r="A66" s="7"/>
      <c r="B66" s="7"/>
      <c r="C66" s="7"/>
      <c r="D66" s="7"/>
      <c r="E66" s="7"/>
      <c r="F66" s="7"/>
      <c r="G66" s="7"/>
      <c r="H66" s="7"/>
      <c r="I66" s="7"/>
      <c r="J66" s="7"/>
      <c r="K66" s="8"/>
      <c r="L66" s="32" t="s">
        <v>0</v>
      </c>
      <c r="M66" s="33" t="s">
        <v>9</v>
      </c>
      <c r="N66" s="34">
        <f>I66+J66</f>
        <v>0</v>
      </c>
      <c r="O66" s="34">
        <f>ROUND(I66*H66,2)</f>
        <v>0</v>
      </c>
      <c r="P66" s="34">
        <f>ROUND(J66*H66,2)</f>
        <v>0</v>
      </c>
      <c r="Q66" s="35">
        <v>0</v>
      </c>
      <c r="R66" s="35">
        <f>Q66*H66</f>
        <v>0</v>
      </c>
      <c r="S66" s="35">
        <v>0</v>
      </c>
      <c r="T66" s="35">
        <f>S66*H66</f>
        <v>0</v>
      </c>
      <c r="U66" s="35">
        <v>0</v>
      </c>
      <c r="V66" s="36">
        <f>U66*H66</f>
        <v>0</v>
      </c>
      <c r="AP66" s="37" t="s">
        <v>18</v>
      </c>
      <c r="AR66" s="37" t="s">
        <v>31</v>
      </c>
      <c r="AS66" s="37" t="s">
        <v>16</v>
      </c>
      <c r="AW66" s="38" t="s">
        <v>30</v>
      </c>
      <c r="BC66" s="39" t="e">
        <f>IF(M66="základní",#REF!,0)</f>
        <v>#REF!</v>
      </c>
      <c r="BD66" s="39">
        <f>IF(M66="snížená",#REF!,0)</f>
        <v>0</v>
      </c>
      <c r="BE66" s="39">
        <f>IF(M66="zákl. přenesená",#REF!,0)</f>
        <v>0</v>
      </c>
      <c r="BF66" s="39">
        <f>IF(M66="sníž. přenesená",#REF!,0)</f>
        <v>0</v>
      </c>
      <c r="BG66" s="39">
        <f>IF(M66="nulová",#REF!,0)</f>
        <v>0</v>
      </c>
      <c r="BH66" s="38" t="s">
        <v>15</v>
      </c>
      <c r="BI66" s="39">
        <f>ROUND(N66*H66,2)</f>
        <v>0</v>
      </c>
      <c r="BJ66" s="38" t="s">
        <v>18</v>
      </c>
      <c r="BK66" s="37" t="s">
        <v>49</v>
      </c>
    </row>
    <row r="67" spans="1:63" s="9" customFormat="1" x14ac:dyDescent="0.2">
      <c r="A67" s="7"/>
      <c r="B67" s="7"/>
      <c r="C67" s="7"/>
      <c r="D67" s="7"/>
      <c r="E67" s="7"/>
      <c r="F67" s="7"/>
      <c r="G67" s="7"/>
      <c r="H67" s="7"/>
      <c r="I67" s="7"/>
      <c r="J67" s="7"/>
      <c r="K67" s="8"/>
      <c r="L67" s="40"/>
      <c r="V67" s="41"/>
      <c r="AR67" s="38" t="s">
        <v>34</v>
      </c>
      <c r="AS67" s="38" t="s">
        <v>16</v>
      </c>
    </row>
    <row r="68" spans="1:63" s="9" customFormat="1" ht="16.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8"/>
      <c r="L68" s="32" t="s">
        <v>0</v>
      </c>
      <c r="M68" s="33" t="s">
        <v>9</v>
      </c>
      <c r="N68" s="34">
        <f>I68+J68</f>
        <v>0</v>
      </c>
      <c r="O68" s="34">
        <f>ROUND(I68*H68,2)</f>
        <v>0</v>
      </c>
      <c r="P68" s="34">
        <f>ROUND(J68*H68,2)</f>
        <v>0</v>
      </c>
      <c r="Q68" s="35">
        <v>0</v>
      </c>
      <c r="R68" s="35">
        <f>Q68*H68</f>
        <v>0</v>
      </c>
      <c r="S68" s="35">
        <v>0</v>
      </c>
      <c r="T68" s="35">
        <f>S68*H68</f>
        <v>0</v>
      </c>
      <c r="U68" s="35">
        <v>0</v>
      </c>
      <c r="V68" s="36">
        <f>U68*H68</f>
        <v>0</v>
      </c>
      <c r="AP68" s="37" t="s">
        <v>18</v>
      </c>
      <c r="AR68" s="37" t="s">
        <v>31</v>
      </c>
      <c r="AS68" s="37" t="s">
        <v>16</v>
      </c>
      <c r="AW68" s="38" t="s">
        <v>30</v>
      </c>
      <c r="BC68" s="39" t="e">
        <f>IF(M68="základní",#REF!,0)</f>
        <v>#REF!</v>
      </c>
      <c r="BD68" s="39">
        <f>IF(M68="snížená",#REF!,0)</f>
        <v>0</v>
      </c>
      <c r="BE68" s="39">
        <f>IF(M68="zákl. přenesená",#REF!,0)</f>
        <v>0</v>
      </c>
      <c r="BF68" s="39">
        <f>IF(M68="sníž. přenesená",#REF!,0)</f>
        <v>0</v>
      </c>
      <c r="BG68" s="39">
        <f>IF(M68="nulová",#REF!,0)</f>
        <v>0</v>
      </c>
      <c r="BH68" s="38" t="s">
        <v>15</v>
      </c>
      <c r="BI68" s="39">
        <f>ROUND(N68*H68,2)</f>
        <v>0</v>
      </c>
      <c r="BJ68" s="38" t="s">
        <v>18</v>
      </c>
      <c r="BK68" s="37" t="s">
        <v>51</v>
      </c>
    </row>
    <row r="69" spans="1:63" s="9" customFormat="1" x14ac:dyDescent="0.2">
      <c r="A69" s="7"/>
      <c r="B69" s="7"/>
      <c r="C69" s="7"/>
      <c r="D69" s="7"/>
      <c r="E69" s="7"/>
      <c r="F69" s="7"/>
      <c r="G69" s="7"/>
      <c r="H69" s="7"/>
      <c r="I69" s="7"/>
      <c r="J69" s="7"/>
      <c r="K69" s="8"/>
      <c r="L69" s="40"/>
      <c r="V69" s="41"/>
      <c r="AR69" s="38" t="s">
        <v>34</v>
      </c>
      <c r="AS69" s="38" t="s">
        <v>16</v>
      </c>
    </row>
    <row r="70" spans="1:63" s="9" customFormat="1" ht="16.5" customHeight="1" x14ac:dyDescent="0.2">
      <c r="A70" s="7"/>
      <c r="B70" s="7"/>
      <c r="C70" s="7"/>
      <c r="D70" s="7"/>
      <c r="E70" s="7"/>
      <c r="F70" s="7"/>
      <c r="G70" s="7"/>
      <c r="H70" s="7"/>
      <c r="I70" s="7"/>
      <c r="J70" s="7"/>
      <c r="K70" s="8"/>
      <c r="L70" s="32" t="s">
        <v>0</v>
      </c>
      <c r="M70" s="33" t="s">
        <v>9</v>
      </c>
      <c r="N70" s="34">
        <f>I70+J70</f>
        <v>0</v>
      </c>
      <c r="O70" s="34">
        <f>ROUND(I70*H70,2)</f>
        <v>0</v>
      </c>
      <c r="P70" s="34">
        <f>ROUND(J70*H70,2)</f>
        <v>0</v>
      </c>
      <c r="Q70" s="35">
        <v>0</v>
      </c>
      <c r="R70" s="35">
        <f>Q70*H70</f>
        <v>0</v>
      </c>
      <c r="S70" s="35">
        <v>0</v>
      </c>
      <c r="T70" s="35">
        <f>S70*H70</f>
        <v>0</v>
      </c>
      <c r="U70" s="35">
        <v>0</v>
      </c>
      <c r="V70" s="36">
        <f>U70*H70</f>
        <v>0</v>
      </c>
      <c r="AP70" s="37" t="s">
        <v>18</v>
      </c>
      <c r="AR70" s="37" t="s">
        <v>31</v>
      </c>
      <c r="AS70" s="37" t="s">
        <v>16</v>
      </c>
      <c r="AW70" s="38" t="s">
        <v>30</v>
      </c>
      <c r="BC70" s="39" t="e">
        <f>IF(M70="základní",#REF!,0)</f>
        <v>#REF!</v>
      </c>
      <c r="BD70" s="39">
        <f>IF(M70="snížená",#REF!,0)</f>
        <v>0</v>
      </c>
      <c r="BE70" s="39">
        <f>IF(M70="zákl. přenesená",#REF!,0)</f>
        <v>0</v>
      </c>
      <c r="BF70" s="39">
        <f>IF(M70="sníž. přenesená",#REF!,0)</f>
        <v>0</v>
      </c>
      <c r="BG70" s="39">
        <f>IF(M70="nulová",#REF!,0)</f>
        <v>0</v>
      </c>
      <c r="BH70" s="38" t="s">
        <v>15</v>
      </c>
      <c r="BI70" s="39">
        <f>ROUND(N70*H70,2)</f>
        <v>0</v>
      </c>
      <c r="BJ70" s="38" t="s">
        <v>18</v>
      </c>
      <c r="BK70" s="37" t="s">
        <v>48</v>
      </c>
    </row>
    <row r="71" spans="1:63" s="9" customFormat="1" x14ac:dyDescent="0.2">
      <c r="A71" s="7"/>
      <c r="B71" s="7"/>
      <c r="C71" s="7"/>
      <c r="D71" s="7"/>
      <c r="E71" s="7"/>
      <c r="F71" s="7"/>
      <c r="G71" s="7"/>
      <c r="H71" s="7"/>
      <c r="I71" s="7"/>
      <c r="J71" s="7"/>
      <c r="K71" s="8"/>
      <c r="L71" s="40"/>
      <c r="V71" s="41"/>
      <c r="AR71" s="38" t="s">
        <v>34</v>
      </c>
      <c r="AS71" s="38" t="s">
        <v>16</v>
      </c>
    </row>
    <row r="72" spans="1:63" s="9" customFormat="1" ht="16.5" customHeight="1" x14ac:dyDescent="0.2">
      <c r="A72" s="7"/>
      <c r="B72" s="7"/>
      <c r="C72" s="7"/>
      <c r="D72" s="7"/>
      <c r="E72" s="7"/>
      <c r="F72" s="7"/>
      <c r="G72" s="7"/>
      <c r="H72" s="7"/>
      <c r="I72" s="7"/>
      <c r="J72" s="7"/>
      <c r="K72" s="8"/>
      <c r="L72" s="32" t="s">
        <v>0</v>
      </c>
      <c r="M72" s="33" t="s">
        <v>9</v>
      </c>
      <c r="N72" s="34">
        <f>I72+J72</f>
        <v>0</v>
      </c>
      <c r="O72" s="34">
        <f>ROUND(I72*H72,2)</f>
        <v>0</v>
      </c>
      <c r="P72" s="34">
        <f>ROUND(J72*H72,2)</f>
        <v>0</v>
      </c>
      <c r="Q72" s="35">
        <v>0</v>
      </c>
      <c r="R72" s="35">
        <f>Q72*H72</f>
        <v>0</v>
      </c>
      <c r="S72" s="35">
        <v>0</v>
      </c>
      <c r="T72" s="35">
        <f>S72*H72</f>
        <v>0</v>
      </c>
      <c r="U72" s="35">
        <v>0</v>
      </c>
      <c r="V72" s="36">
        <f>U72*H72</f>
        <v>0</v>
      </c>
      <c r="AP72" s="37" t="s">
        <v>18</v>
      </c>
      <c r="AR72" s="37" t="s">
        <v>31</v>
      </c>
      <c r="AS72" s="37" t="s">
        <v>16</v>
      </c>
      <c r="AW72" s="38" t="s">
        <v>30</v>
      </c>
      <c r="BC72" s="39" t="e">
        <f>IF(M72="základní",#REF!,0)</f>
        <v>#REF!</v>
      </c>
      <c r="BD72" s="39">
        <f>IF(M72="snížená",#REF!,0)</f>
        <v>0</v>
      </c>
      <c r="BE72" s="39">
        <f>IF(M72="zákl. přenesená",#REF!,0)</f>
        <v>0</v>
      </c>
      <c r="BF72" s="39">
        <f>IF(M72="sníž. přenesená",#REF!,0)</f>
        <v>0</v>
      </c>
      <c r="BG72" s="39">
        <f>IF(M72="nulová",#REF!,0)</f>
        <v>0</v>
      </c>
      <c r="BH72" s="38" t="s">
        <v>15</v>
      </c>
      <c r="BI72" s="39">
        <f>ROUND(N72*H72,2)</f>
        <v>0</v>
      </c>
      <c r="BJ72" s="38" t="s">
        <v>18</v>
      </c>
      <c r="BK72" s="37" t="s">
        <v>48</v>
      </c>
    </row>
    <row r="73" spans="1:63" s="9" customFormat="1" x14ac:dyDescent="0.2">
      <c r="A73" s="7"/>
      <c r="B73" s="7"/>
      <c r="C73" s="7"/>
      <c r="D73" s="7"/>
      <c r="E73" s="7"/>
      <c r="F73" s="7"/>
      <c r="G73" s="7"/>
      <c r="H73" s="7"/>
      <c r="I73" s="7"/>
      <c r="J73" s="7"/>
      <c r="K73" s="8"/>
      <c r="L73" s="40"/>
      <c r="V73" s="41"/>
      <c r="AR73" s="38" t="s">
        <v>34</v>
      </c>
      <c r="AS73" s="38" t="s">
        <v>16</v>
      </c>
    </row>
    <row r="74" spans="1:63" s="9" customFormat="1" ht="16.5" customHeight="1" x14ac:dyDescent="0.2">
      <c r="A74" s="7"/>
      <c r="B74" s="7"/>
      <c r="C74" s="7"/>
      <c r="D74" s="7"/>
      <c r="E74" s="7"/>
      <c r="F74" s="7"/>
      <c r="G74" s="7"/>
      <c r="H74" s="7"/>
      <c r="I74" s="7"/>
      <c r="J74" s="7"/>
      <c r="K74" s="8"/>
      <c r="L74" s="32" t="s">
        <v>0</v>
      </c>
      <c r="M74" s="33" t="s">
        <v>9</v>
      </c>
      <c r="N74" s="34">
        <f>I74+J74</f>
        <v>0</v>
      </c>
      <c r="O74" s="34">
        <f>ROUND(I74*H74,2)</f>
        <v>0</v>
      </c>
      <c r="P74" s="34">
        <f>ROUND(J74*H74,2)</f>
        <v>0</v>
      </c>
      <c r="Q74" s="35">
        <v>0</v>
      </c>
      <c r="R74" s="35">
        <f>Q74*H74</f>
        <v>0</v>
      </c>
      <c r="S74" s="35">
        <v>0</v>
      </c>
      <c r="T74" s="35">
        <f>S74*H74</f>
        <v>0</v>
      </c>
      <c r="U74" s="35">
        <v>0</v>
      </c>
      <c r="V74" s="36">
        <f>U74*H74</f>
        <v>0</v>
      </c>
      <c r="AP74" s="37" t="s">
        <v>18</v>
      </c>
      <c r="AR74" s="37" t="s">
        <v>31</v>
      </c>
      <c r="AS74" s="37" t="s">
        <v>16</v>
      </c>
      <c r="AW74" s="38" t="s">
        <v>30</v>
      </c>
      <c r="BC74" s="39" t="e">
        <f>IF(M74="základní",#REF!,0)</f>
        <v>#REF!</v>
      </c>
      <c r="BD74" s="39">
        <f>IF(M74="snížená",#REF!,0)</f>
        <v>0</v>
      </c>
      <c r="BE74" s="39">
        <f>IF(M74="zákl. přenesená",#REF!,0)</f>
        <v>0</v>
      </c>
      <c r="BF74" s="39">
        <f>IF(M74="sníž. přenesená",#REF!,0)</f>
        <v>0</v>
      </c>
      <c r="BG74" s="39">
        <f>IF(M74="nulová",#REF!,0)</f>
        <v>0</v>
      </c>
      <c r="BH74" s="38" t="s">
        <v>15</v>
      </c>
      <c r="BI74" s="39">
        <f>ROUND(N74*H74,2)</f>
        <v>0</v>
      </c>
      <c r="BJ74" s="38" t="s">
        <v>18</v>
      </c>
      <c r="BK74" s="37" t="s">
        <v>49</v>
      </c>
    </row>
    <row r="75" spans="1:63" s="9" customFormat="1" x14ac:dyDescent="0.2">
      <c r="A75" s="7"/>
      <c r="B75" s="7"/>
      <c r="C75" s="7"/>
      <c r="D75" s="7"/>
      <c r="E75" s="7"/>
      <c r="F75" s="7"/>
      <c r="G75" s="7"/>
      <c r="H75" s="7"/>
      <c r="I75" s="7"/>
      <c r="J75" s="7"/>
      <c r="K75" s="8"/>
      <c r="L75" s="40"/>
      <c r="V75" s="41"/>
      <c r="AR75" s="38" t="s">
        <v>34</v>
      </c>
      <c r="AS75" s="38" t="s">
        <v>16</v>
      </c>
    </row>
    <row r="76" spans="1:63" s="9" customFormat="1" ht="16.5" customHeight="1" x14ac:dyDescent="0.2">
      <c r="A76" s="7"/>
      <c r="B76" s="7"/>
      <c r="C76" s="7"/>
      <c r="D76" s="7"/>
      <c r="E76" s="7"/>
      <c r="F76" s="7"/>
      <c r="G76" s="7"/>
      <c r="H76" s="7"/>
      <c r="I76" s="7"/>
      <c r="J76" s="7"/>
      <c r="K76" s="8"/>
      <c r="L76" s="32" t="s">
        <v>0</v>
      </c>
      <c r="M76" s="33" t="s">
        <v>9</v>
      </c>
      <c r="N76" s="34">
        <f>I76+J76</f>
        <v>0</v>
      </c>
      <c r="O76" s="34">
        <f>ROUND(I76*H76,2)</f>
        <v>0</v>
      </c>
      <c r="P76" s="34">
        <f>ROUND(J76*H76,2)</f>
        <v>0</v>
      </c>
      <c r="Q76" s="35">
        <v>0</v>
      </c>
      <c r="R76" s="35">
        <f>Q76*H76</f>
        <v>0</v>
      </c>
      <c r="S76" s="35">
        <v>0</v>
      </c>
      <c r="T76" s="35">
        <f>S76*H76</f>
        <v>0</v>
      </c>
      <c r="U76" s="35">
        <v>0</v>
      </c>
      <c r="V76" s="36">
        <f>U76*H76</f>
        <v>0</v>
      </c>
      <c r="AP76" s="37" t="s">
        <v>18</v>
      </c>
      <c r="AR76" s="37" t="s">
        <v>31</v>
      </c>
      <c r="AS76" s="37" t="s">
        <v>16</v>
      </c>
      <c r="AW76" s="38" t="s">
        <v>30</v>
      </c>
      <c r="BC76" s="39" t="e">
        <f>IF(M76="základní",#REF!,0)</f>
        <v>#REF!</v>
      </c>
      <c r="BD76" s="39">
        <f>IF(M76="snížená",#REF!,0)</f>
        <v>0</v>
      </c>
      <c r="BE76" s="39">
        <f>IF(M76="zákl. přenesená",#REF!,0)</f>
        <v>0</v>
      </c>
      <c r="BF76" s="39">
        <f>IF(M76="sníž. přenesená",#REF!,0)</f>
        <v>0</v>
      </c>
      <c r="BG76" s="39">
        <f>IF(M76="nulová",#REF!,0)</f>
        <v>0</v>
      </c>
      <c r="BH76" s="38" t="s">
        <v>15</v>
      </c>
      <c r="BI76" s="39">
        <f>ROUND(N76*H76,2)</f>
        <v>0</v>
      </c>
      <c r="BJ76" s="38" t="s">
        <v>18</v>
      </c>
      <c r="BK76" s="37" t="s">
        <v>49</v>
      </c>
    </row>
    <row r="77" spans="1:63" s="9" customFormat="1" x14ac:dyDescent="0.2">
      <c r="A77" s="7"/>
      <c r="B77" s="7"/>
      <c r="C77" s="7"/>
      <c r="D77" s="7"/>
      <c r="E77" s="7"/>
      <c r="F77" s="7"/>
      <c r="G77" s="7"/>
      <c r="H77" s="7"/>
      <c r="I77" s="7"/>
      <c r="J77" s="7"/>
      <c r="K77" s="8"/>
      <c r="L77" s="40"/>
      <c r="V77" s="41"/>
      <c r="AR77" s="38" t="s">
        <v>34</v>
      </c>
      <c r="AS77" s="38" t="s">
        <v>16</v>
      </c>
    </row>
    <row r="78" spans="1:63" s="9" customFormat="1" ht="27" customHeight="1" x14ac:dyDescent="0.2">
      <c r="A78" s="7"/>
      <c r="B78" s="7"/>
      <c r="C78" s="7"/>
      <c r="D78" s="7"/>
      <c r="E78" s="7"/>
      <c r="F78" s="7"/>
      <c r="G78" s="7"/>
      <c r="H78" s="7"/>
      <c r="I78" s="7"/>
      <c r="J78" s="7"/>
      <c r="K78" s="8"/>
      <c r="L78" s="32" t="s">
        <v>0</v>
      </c>
      <c r="M78" s="33" t="s">
        <v>9</v>
      </c>
      <c r="N78" s="34">
        <f>I78+J78</f>
        <v>0</v>
      </c>
      <c r="O78" s="34">
        <f>ROUND(I78*H78,2)</f>
        <v>0</v>
      </c>
      <c r="P78" s="34">
        <f>ROUND(J78*H78,2)</f>
        <v>0</v>
      </c>
      <c r="Q78" s="35">
        <v>0</v>
      </c>
      <c r="R78" s="35">
        <f>Q78*H78</f>
        <v>0</v>
      </c>
      <c r="S78" s="35">
        <v>0</v>
      </c>
      <c r="T78" s="35">
        <f>S78*H78</f>
        <v>0</v>
      </c>
      <c r="U78" s="35">
        <v>0</v>
      </c>
      <c r="V78" s="36">
        <f>U78*H78</f>
        <v>0</v>
      </c>
      <c r="AP78" s="37" t="s">
        <v>18</v>
      </c>
      <c r="AR78" s="37" t="s">
        <v>31</v>
      </c>
      <c r="AS78" s="37" t="s">
        <v>16</v>
      </c>
      <c r="AW78" s="38" t="s">
        <v>30</v>
      </c>
      <c r="BC78" s="39" t="e">
        <f>IF(M78="základní",#REF!,0)</f>
        <v>#REF!</v>
      </c>
      <c r="BD78" s="39">
        <f>IF(M78="snížená",#REF!,0)</f>
        <v>0</v>
      </c>
      <c r="BE78" s="39">
        <f>IF(M78="zákl. přenesená",#REF!,0)</f>
        <v>0</v>
      </c>
      <c r="BF78" s="39">
        <f>IF(M78="sníž. přenesená",#REF!,0)</f>
        <v>0</v>
      </c>
      <c r="BG78" s="39">
        <f>IF(M78="nulová",#REF!,0)</f>
        <v>0</v>
      </c>
      <c r="BH78" s="38" t="s">
        <v>15</v>
      </c>
      <c r="BI78" s="39">
        <f>ROUND(N78*H78,2)</f>
        <v>0</v>
      </c>
      <c r="BJ78" s="38" t="s">
        <v>18</v>
      </c>
      <c r="BK78" s="37" t="s">
        <v>49</v>
      </c>
    </row>
    <row r="79" spans="1:63" s="9" customFormat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8"/>
      <c r="L79" s="40"/>
      <c r="V79" s="41"/>
      <c r="AR79" s="38" t="s">
        <v>34</v>
      </c>
      <c r="AS79" s="38" t="s">
        <v>16</v>
      </c>
    </row>
    <row r="80" spans="1:63" s="9" customFormat="1" ht="16.5" customHeight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8"/>
      <c r="L80" s="32" t="s">
        <v>0</v>
      </c>
      <c r="M80" s="33" t="s">
        <v>9</v>
      </c>
      <c r="N80" s="34">
        <f>I80+J80</f>
        <v>0</v>
      </c>
      <c r="O80" s="34">
        <f>ROUND(I80*H80,2)</f>
        <v>0</v>
      </c>
      <c r="P80" s="34">
        <f>ROUND(J80*H80,2)</f>
        <v>0</v>
      </c>
      <c r="Q80" s="35">
        <v>0</v>
      </c>
      <c r="R80" s="35">
        <f>Q80*H80</f>
        <v>0</v>
      </c>
      <c r="S80" s="35">
        <v>0</v>
      </c>
      <c r="T80" s="35">
        <f>S80*H80</f>
        <v>0</v>
      </c>
      <c r="U80" s="35">
        <v>0</v>
      </c>
      <c r="V80" s="36">
        <f>U80*H80</f>
        <v>0</v>
      </c>
      <c r="AP80" s="37" t="s">
        <v>18</v>
      </c>
      <c r="AR80" s="37" t="s">
        <v>31</v>
      </c>
      <c r="AS80" s="37" t="s">
        <v>16</v>
      </c>
      <c r="AW80" s="38" t="s">
        <v>30</v>
      </c>
      <c r="BC80" s="39" t="e">
        <f>IF(M80="základní",#REF!,0)</f>
        <v>#REF!</v>
      </c>
      <c r="BD80" s="39">
        <f>IF(M80="snížená",#REF!,0)</f>
        <v>0</v>
      </c>
      <c r="BE80" s="39">
        <f>IF(M80="zákl. přenesená",#REF!,0)</f>
        <v>0</v>
      </c>
      <c r="BF80" s="39">
        <f>IF(M80="sníž. přenesená",#REF!,0)</f>
        <v>0</v>
      </c>
      <c r="BG80" s="39">
        <f>IF(M80="nulová",#REF!,0)</f>
        <v>0</v>
      </c>
      <c r="BH80" s="38" t="s">
        <v>15</v>
      </c>
      <c r="BI80" s="39">
        <f>ROUND(N80*H80,2)</f>
        <v>0</v>
      </c>
      <c r="BJ80" s="38" t="s">
        <v>18</v>
      </c>
      <c r="BK80" s="37" t="s">
        <v>52</v>
      </c>
    </row>
    <row r="81" spans="1:63" s="9" customFormat="1" x14ac:dyDescent="0.2">
      <c r="A81" s="7"/>
      <c r="B81" s="7"/>
      <c r="C81" s="7"/>
      <c r="D81" s="7"/>
      <c r="E81" s="7"/>
      <c r="F81" s="7"/>
      <c r="G81" s="7"/>
      <c r="H81" s="7"/>
      <c r="I81" s="7"/>
      <c r="J81" s="7"/>
      <c r="K81" s="8"/>
      <c r="L81" s="40"/>
      <c r="V81" s="41"/>
      <c r="AR81" s="38" t="s">
        <v>34</v>
      </c>
      <c r="AS81" s="38" t="s">
        <v>16</v>
      </c>
    </row>
    <row r="82" spans="1:63" s="9" customFormat="1" ht="16.5" customHeight="1" x14ac:dyDescent="0.2">
      <c r="A82" s="7"/>
      <c r="B82" s="7"/>
      <c r="C82" s="7"/>
      <c r="D82" s="7"/>
      <c r="E82" s="7"/>
      <c r="F82" s="7"/>
      <c r="G82" s="7"/>
      <c r="H82" s="7"/>
      <c r="I82" s="7"/>
      <c r="J82" s="7"/>
      <c r="K82" s="8"/>
      <c r="L82" s="32" t="s">
        <v>0</v>
      </c>
      <c r="M82" s="33" t="s">
        <v>9</v>
      </c>
      <c r="N82" s="34">
        <f>I82+J82</f>
        <v>0</v>
      </c>
      <c r="O82" s="34">
        <f>ROUND(I82*H82,2)</f>
        <v>0</v>
      </c>
      <c r="P82" s="34">
        <f>ROUND(J82*H82,2)</f>
        <v>0</v>
      </c>
      <c r="Q82" s="35">
        <v>0</v>
      </c>
      <c r="R82" s="35">
        <f>Q82*H82</f>
        <v>0</v>
      </c>
      <c r="S82" s="35">
        <v>0</v>
      </c>
      <c r="T82" s="35">
        <f>S82*H82</f>
        <v>0</v>
      </c>
      <c r="U82" s="35">
        <v>0</v>
      </c>
      <c r="V82" s="36">
        <f>U82*H82</f>
        <v>0</v>
      </c>
      <c r="AP82" s="37" t="s">
        <v>18</v>
      </c>
      <c r="AR82" s="37" t="s">
        <v>31</v>
      </c>
      <c r="AS82" s="37" t="s">
        <v>16</v>
      </c>
      <c r="AW82" s="38" t="s">
        <v>30</v>
      </c>
      <c r="BC82" s="39" t="e">
        <f>IF(M82="základní",#REF!,0)</f>
        <v>#REF!</v>
      </c>
      <c r="BD82" s="39">
        <f>IF(M82="snížená",#REF!,0)</f>
        <v>0</v>
      </c>
      <c r="BE82" s="39">
        <f>IF(M82="zákl. přenesená",#REF!,0)</f>
        <v>0</v>
      </c>
      <c r="BF82" s="39">
        <f>IF(M82="sníž. přenesená",#REF!,0)</f>
        <v>0</v>
      </c>
      <c r="BG82" s="39">
        <f>IF(M82="nulová",#REF!,0)</f>
        <v>0</v>
      </c>
      <c r="BH82" s="38" t="s">
        <v>15</v>
      </c>
      <c r="BI82" s="39">
        <f>ROUND(N82*H82,2)</f>
        <v>0</v>
      </c>
      <c r="BJ82" s="38" t="s">
        <v>18</v>
      </c>
      <c r="BK82" s="37" t="s">
        <v>53</v>
      </c>
    </row>
    <row r="83" spans="1:63" s="9" customFormat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8"/>
      <c r="L83" s="40"/>
      <c r="V83" s="41"/>
      <c r="AR83" s="38" t="s">
        <v>34</v>
      </c>
      <c r="AS83" s="38" t="s">
        <v>16</v>
      </c>
    </row>
    <row r="84" spans="1:63" s="9" customFormat="1" ht="16.5" customHeight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8"/>
      <c r="L84" s="32" t="s">
        <v>0</v>
      </c>
      <c r="M84" s="33" t="s">
        <v>9</v>
      </c>
      <c r="N84" s="34">
        <f>I84+J84</f>
        <v>0</v>
      </c>
      <c r="O84" s="34">
        <f>ROUND(I84*H84,2)</f>
        <v>0</v>
      </c>
      <c r="P84" s="34">
        <f>ROUND(J84*H84,2)</f>
        <v>0</v>
      </c>
      <c r="Q84" s="35">
        <v>0</v>
      </c>
      <c r="R84" s="35">
        <f>Q84*H84</f>
        <v>0</v>
      </c>
      <c r="S84" s="35">
        <v>0</v>
      </c>
      <c r="T84" s="35">
        <f>S84*H84</f>
        <v>0</v>
      </c>
      <c r="U84" s="35">
        <v>0</v>
      </c>
      <c r="V84" s="36">
        <f>U84*H84</f>
        <v>0</v>
      </c>
      <c r="AP84" s="37" t="s">
        <v>18</v>
      </c>
      <c r="AR84" s="37" t="s">
        <v>31</v>
      </c>
      <c r="AS84" s="37" t="s">
        <v>16</v>
      </c>
      <c r="AW84" s="38" t="s">
        <v>30</v>
      </c>
      <c r="BC84" s="39" t="e">
        <f>IF(M84="základní",#REF!,0)</f>
        <v>#REF!</v>
      </c>
      <c r="BD84" s="39">
        <f>IF(M84="snížená",#REF!,0)</f>
        <v>0</v>
      </c>
      <c r="BE84" s="39">
        <f>IF(M84="zákl. přenesená",#REF!,0)</f>
        <v>0</v>
      </c>
      <c r="BF84" s="39">
        <f>IF(M84="sníž. přenesená",#REF!,0)</f>
        <v>0</v>
      </c>
      <c r="BG84" s="39">
        <f>IF(M84="nulová",#REF!,0)</f>
        <v>0</v>
      </c>
      <c r="BH84" s="38" t="s">
        <v>15</v>
      </c>
      <c r="BI84" s="39">
        <f>ROUND(N84*H84,2)</f>
        <v>0</v>
      </c>
      <c r="BJ84" s="38" t="s">
        <v>18</v>
      </c>
      <c r="BK84" s="37" t="s">
        <v>54</v>
      </c>
    </row>
    <row r="85" spans="1:63" s="9" customFormat="1" x14ac:dyDescent="0.2">
      <c r="A85" s="7"/>
      <c r="B85" s="7"/>
      <c r="C85" s="7"/>
      <c r="D85" s="7"/>
      <c r="E85" s="7"/>
      <c r="F85" s="7"/>
      <c r="G85" s="7"/>
      <c r="H85" s="7"/>
      <c r="I85" s="7"/>
      <c r="J85" s="7"/>
      <c r="K85" s="8"/>
      <c r="L85" s="40"/>
      <c r="V85" s="41"/>
      <c r="AR85" s="38" t="s">
        <v>34</v>
      </c>
      <c r="AS85" s="38" t="s">
        <v>16</v>
      </c>
    </row>
    <row r="86" spans="1:63" s="9" customFormat="1" ht="16.5" customHeight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8"/>
      <c r="L86" s="32" t="s">
        <v>0</v>
      </c>
      <c r="M86" s="33" t="s">
        <v>9</v>
      </c>
      <c r="N86" s="34">
        <f>I86+J86</f>
        <v>0</v>
      </c>
      <c r="O86" s="34">
        <f>ROUND(I86*H86,2)</f>
        <v>0</v>
      </c>
      <c r="P86" s="34">
        <f>ROUND(J86*H86,2)</f>
        <v>0</v>
      </c>
      <c r="Q86" s="35">
        <v>0</v>
      </c>
      <c r="R86" s="35">
        <f>Q86*H86</f>
        <v>0</v>
      </c>
      <c r="S86" s="35">
        <v>0</v>
      </c>
      <c r="T86" s="35">
        <f>S86*H86</f>
        <v>0</v>
      </c>
      <c r="U86" s="35">
        <v>0</v>
      </c>
      <c r="V86" s="36">
        <f>U86*H86</f>
        <v>0</v>
      </c>
      <c r="AP86" s="37" t="s">
        <v>18</v>
      </c>
      <c r="AR86" s="37" t="s">
        <v>31</v>
      </c>
      <c r="AS86" s="37" t="s">
        <v>16</v>
      </c>
      <c r="AW86" s="38" t="s">
        <v>30</v>
      </c>
      <c r="BC86" s="39" t="e">
        <f>IF(M86="základní",#REF!,0)</f>
        <v>#REF!</v>
      </c>
      <c r="BD86" s="39">
        <f>IF(M86="snížená",#REF!,0)</f>
        <v>0</v>
      </c>
      <c r="BE86" s="39">
        <f>IF(M86="zákl. přenesená",#REF!,0)</f>
        <v>0</v>
      </c>
      <c r="BF86" s="39">
        <f>IF(M86="sníž. přenesená",#REF!,0)</f>
        <v>0</v>
      </c>
      <c r="BG86" s="39">
        <f>IF(M86="nulová",#REF!,0)</f>
        <v>0</v>
      </c>
      <c r="BH86" s="38" t="s">
        <v>15</v>
      </c>
      <c r="BI86" s="39">
        <f>ROUND(N86*H86,2)</f>
        <v>0</v>
      </c>
      <c r="BJ86" s="38" t="s">
        <v>18</v>
      </c>
      <c r="BK86" s="37" t="s">
        <v>54</v>
      </c>
    </row>
    <row r="87" spans="1:63" s="9" customForma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8"/>
      <c r="L87" s="40"/>
      <c r="V87" s="41"/>
      <c r="AR87" s="38" t="s">
        <v>34</v>
      </c>
      <c r="AS87" s="38" t="s">
        <v>16</v>
      </c>
    </row>
    <row r="88" spans="1:63" s="9" customFormat="1" ht="16.5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8"/>
      <c r="L88" s="32" t="s">
        <v>0</v>
      </c>
      <c r="M88" s="33" t="s">
        <v>9</v>
      </c>
      <c r="N88" s="34">
        <f>I88+J88</f>
        <v>0</v>
      </c>
      <c r="O88" s="34">
        <f>ROUND(I88*H88,2)</f>
        <v>0</v>
      </c>
      <c r="P88" s="34">
        <f>ROUND(J88*H88,2)</f>
        <v>0</v>
      </c>
      <c r="Q88" s="35">
        <v>0</v>
      </c>
      <c r="R88" s="35">
        <f>Q88*H88</f>
        <v>0</v>
      </c>
      <c r="S88" s="35">
        <v>0</v>
      </c>
      <c r="T88" s="35">
        <f>S88*H88</f>
        <v>0</v>
      </c>
      <c r="U88" s="35">
        <v>0</v>
      </c>
      <c r="V88" s="36">
        <f>U88*H88</f>
        <v>0</v>
      </c>
      <c r="AP88" s="37" t="s">
        <v>18</v>
      </c>
      <c r="AR88" s="37" t="s">
        <v>31</v>
      </c>
      <c r="AS88" s="37" t="s">
        <v>16</v>
      </c>
      <c r="AW88" s="38" t="s">
        <v>30</v>
      </c>
      <c r="BC88" s="39" t="e">
        <f>IF(M88="základní",#REF!,0)</f>
        <v>#REF!</v>
      </c>
      <c r="BD88" s="39">
        <f>IF(M88="snížená",#REF!,0)</f>
        <v>0</v>
      </c>
      <c r="BE88" s="39">
        <f>IF(M88="zákl. přenesená",#REF!,0)</f>
        <v>0</v>
      </c>
      <c r="BF88" s="39">
        <f>IF(M88="sníž. přenesená",#REF!,0)</f>
        <v>0</v>
      </c>
      <c r="BG88" s="39">
        <f>IF(M88="nulová",#REF!,0)</f>
        <v>0</v>
      </c>
      <c r="BH88" s="38" t="s">
        <v>15</v>
      </c>
      <c r="BI88" s="39">
        <f>ROUND(N88*H88,2)</f>
        <v>0</v>
      </c>
      <c r="BJ88" s="38" t="s">
        <v>18</v>
      </c>
      <c r="BK88" s="37" t="s">
        <v>55</v>
      </c>
    </row>
    <row r="89" spans="1:63" s="9" customForma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8"/>
      <c r="L89" s="40"/>
      <c r="V89" s="41"/>
      <c r="AR89" s="38" t="s">
        <v>34</v>
      </c>
      <c r="AS89" s="38" t="s">
        <v>16</v>
      </c>
    </row>
    <row r="90" spans="1:63" s="9" customFormat="1" ht="16.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8"/>
      <c r="L90" s="32" t="s">
        <v>0</v>
      </c>
      <c r="M90" s="33" t="s">
        <v>9</v>
      </c>
      <c r="N90" s="34">
        <f>I90+J90</f>
        <v>0</v>
      </c>
      <c r="O90" s="34">
        <f>ROUND(I90*H90,2)</f>
        <v>0</v>
      </c>
      <c r="P90" s="34">
        <f>ROUND(J90*H90,2)</f>
        <v>0</v>
      </c>
      <c r="Q90" s="35">
        <v>0</v>
      </c>
      <c r="R90" s="35">
        <f>Q90*H90</f>
        <v>0</v>
      </c>
      <c r="S90" s="35">
        <v>0</v>
      </c>
      <c r="T90" s="35">
        <f>S90*H90</f>
        <v>0</v>
      </c>
      <c r="U90" s="35">
        <v>0</v>
      </c>
      <c r="V90" s="36">
        <f>U90*H90</f>
        <v>0</v>
      </c>
      <c r="AP90" s="37" t="s">
        <v>18</v>
      </c>
      <c r="AR90" s="37" t="s">
        <v>31</v>
      </c>
      <c r="AS90" s="37" t="s">
        <v>16</v>
      </c>
      <c r="AW90" s="38" t="s">
        <v>30</v>
      </c>
      <c r="BC90" s="39" t="e">
        <f>IF(M90="základní",#REF!,0)</f>
        <v>#REF!</v>
      </c>
      <c r="BD90" s="39">
        <f>IF(M90="snížená",#REF!,0)</f>
        <v>0</v>
      </c>
      <c r="BE90" s="39">
        <f>IF(M90="zákl. přenesená",#REF!,0)</f>
        <v>0</v>
      </c>
      <c r="BF90" s="39">
        <f>IF(M90="sníž. přenesená",#REF!,0)</f>
        <v>0</v>
      </c>
      <c r="BG90" s="39">
        <f>IF(M90="nulová",#REF!,0)</f>
        <v>0</v>
      </c>
      <c r="BH90" s="38" t="s">
        <v>15</v>
      </c>
      <c r="BI90" s="39">
        <f>ROUND(N90*H90,2)</f>
        <v>0</v>
      </c>
      <c r="BJ90" s="38" t="s">
        <v>18</v>
      </c>
      <c r="BK90" s="37" t="s">
        <v>55</v>
      </c>
    </row>
    <row r="91" spans="1:63" s="9" customForma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8"/>
      <c r="L91" s="40"/>
      <c r="V91" s="41"/>
      <c r="AR91" s="38" t="s">
        <v>34</v>
      </c>
      <c r="AS91" s="38" t="s">
        <v>16</v>
      </c>
    </row>
    <row r="92" spans="1:63" s="9" customForma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8"/>
      <c r="L92" s="40"/>
      <c r="M92" s="46"/>
      <c r="N92" s="46"/>
      <c r="O92" s="46"/>
      <c r="P92" s="46"/>
      <c r="Q92" s="46"/>
      <c r="R92" s="46"/>
      <c r="S92" s="46"/>
      <c r="T92" s="46"/>
      <c r="U92" s="46"/>
      <c r="V92" s="41"/>
      <c r="AR92" s="38"/>
      <c r="AS92" s="38"/>
    </row>
    <row r="93" spans="1:63" s="9" customFormat="1" ht="16.5" customHeight="1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8"/>
      <c r="L93" s="32" t="s">
        <v>0</v>
      </c>
      <c r="M93" s="33" t="s">
        <v>9</v>
      </c>
      <c r="N93" s="34">
        <f>I93+J93</f>
        <v>0</v>
      </c>
      <c r="O93" s="34">
        <f>ROUND(I93*H93,2)</f>
        <v>0</v>
      </c>
      <c r="P93" s="34">
        <f>ROUND(J93*H93,2)</f>
        <v>0</v>
      </c>
      <c r="Q93" s="35">
        <v>0</v>
      </c>
      <c r="R93" s="35">
        <f>Q93*H93</f>
        <v>0</v>
      </c>
      <c r="S93" s="35">
        <v>0</v>
      </c>
      <c r="T93" s="35">
        <f>S93*H93</f>
        <v>0</v>
      </c>
      <c r="U93" s="35">
        <v>0</v>
      </c>
      <c r="V93" s="36">
        <f>U93*H93</f>
        <v>0</v>
      </c>
      <c r="AP93" s="37" t="s">
        <v>18</v>
      </c>
      <c r="AR93" s="37" t="s">
        <v>31</v>
      </c>
      <c r="AS93" s="37" t="s">
        <v>16</v>
      </c>
      <c r="AW93" s="38" t="s">
        <v>30</v>
      </c>
      <c r="BC93" s="39" t="e">
        <f>IF(M93="základní",#REF!,0)</f>
        <v>#REF!</v>
      </c>
      <c r="BD93" s="39">
        <f>IF(M93="snížená",#REF!,0)</f>
        <v>0</v>
      </c>
      <c r="BE93" s="39">
        <f>IF(M93="zákl. přenesená",#REF!,0)</f>
        <v>0</v>
      </c>
      <c r="BF93" s="39">
        <f>IF(M93="sníž. přenesená",#REF!,0)</f>
        <v>0</v>
      </c>
      <c r="BG93" s="39">
        <f>IF(M93="nulová",#REF!,0)</f>
        <v>0</v>
      </c>
      <c r="BH93" s="38" t="s">
        <v>15</v>
      </c>
      <c r="BI93" s="39">
        <f>ROUND(N93*H93,2)</f>
        <v>0</v>
      </c>
      <c r="BJ93" s="38" t="s">
        <v>18</v>
      </c>
      <c r="BK93" s="37" t="s">
        <v>56</v>
      </c>
    </row>
    <row r="94" spans="1:63" s="9" customFormat="1" x14ac:dyDescent="0.2">
      <c r="A94" s="7"/>
      <c r="B94" s="7"/>
      <c r="C94" s="7"/>
      <c r="D94" s="7"/>
      <c r="E94" s="7"/>
      <c r="F94" s="7"/>
      <c r="G94" s="7"/>
      <c r="H94" s="7"/>
      <c r="I94" s="7"/>
      <c r="J94" s="7"/>
      <c r="K94" s="8"/>
      <c r="L94" s="40"/>
      <c r="V94" s="41"/>
      <c r="AR94" s="38" t="s">
        <v>34</v>
      </c>
      <c r="AS94" s="38" t="s">
        <v>16</v>
      </c>
    </row>
    <row r="95" spans="1:63" s="9" customFormat="1" ht="16.5" customHeight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8"/>
      <c r="L95" s="32" t="s">
        <v>0</v>
      </c>
      <c r="M95" s="33" t="s">
        <v>9</v>
      </c>
      <c r="N95" s="34">
        <f>I95+J95</f>
        <v>0</v>
      </c>
      <c r="O95" s="34">
        <f>ROUND(I95*H95,2)</f>
        <v>0</v>
      </c>
      <c r="P95" s="34">
        <f>ROUND(J95*H95,2)</f>
        <v>0</v>
      </c>
      <c r="Q95" s="35">
        <v>0</v>
      </c>
      <c r="R95" s="35">
        <f>Q95*H95</f>
        <v>0</v>
      </c>
      <c r="S95" s="35">
        <v>0</v>
      </c>
      <c r="T95" s="35">
        <f>S95*H95</f>
        <v>0</v>
      </c>
      <c r="U95" s="35">
        <v>0</v>
      </c>
      <c r="V95" s="36">
        <f>U95*H95</f>
        <v>0</v>
      </c>
      <c r="AP95" s="37" t="s">
        <v>18</v>
      </c>
      <c r="AR95" s="37" t="s">
        <v>31</v>
      </c>
      <c r="AS95" s="37" t="s">
        <v>16</v>
      </c>
      <c r="AW95" s="38" t="s">
        <v>30</v>
      </c>
      <c r="BC95" s="39" t="e">
        <f>IF(M95="základní",#REF!,0)</f>
        <v>#REF!</v>
      </c>
      <c r="BD95" s="39">
        <f>IF(M95="snížená",#REF!,0)</f>
        <v>0</v>
      </c>
      <c r="BE95" s="39">
        <f>IF(M95="zákl. přenesená",#REF!,0)</f>
        <v>0</v>
      </c>
      <c r="BF95" s="39">
        <f>IF(M95="sníž. přenesená",#REF!,0)</f>
        <v>0</v>
      </c>
      <c r="BG95" s="39">
        <f>IF(M95="nulová",#REF!,0)</f>
        <v>0</v>
      </c>
      <c r="BH95" s="38" t="s">
        <v>15</v>
      </c>
      <c r="BI95" s="39">
        <f>ROUND(N95*H95,2)</f>
        <v>0</v>
      </c>
      <c r="BJ95" s="38" t="s">
        <v>18</v>
      </c>
      <c r="BK95" s="37" t="s">
        <v>57</v>
      </c>
    </row>
    <row r="96" spans="1:63" s="9" customForma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8"/>
      <c r="L96" s="40"/>
      <c r="V96" s="41"/>
      <c r="AR96" s="38" t="s">
        <v>34</v>
      </c>
      <c r="AS96" s="38" t="s">
        <v>16</v>
      </c>
    </row>
    <row r="97" spans="1:63" s="9" customFormat="1" ht="16.5" customHeight="1" x14ac:dyDescent="0.2">
      <c r="A97" s="7"/>
      <c r="B97" s="7"/>
      <c r="C97" s="7"/>
      <c r="D97" s="7"/>
      <c r="E97" s="7"/>
      <c r="F97" s="7"/>
      <c r="G97" s="7"/>
      <c r="H97" s="7"/>
      <c r="I97" s="7"/>
      <c r="J97" s="7"/>
      <c r="K97" s="8"/>
      <c r="L97" s="32" t="s">
        <v>0</v>
      </c>
      <c r="M97" s="33" t="s">
        <v>9</v>
      </c>
      <c r="N97" s="34">
        <f>I97+J97</f>
        <v>0</v>
      </c>
      <c r="O97" s="34">
        <f>ROUND(I97*H97,2)</f>
        <v>0</v>
      </c>
      <c r="P97" s="34">
        <f>ROUND(J97*H97,2)</f>
        <v>0</v>
      </c>
      <c r="Q97" s="35">
        <v>0</v>
      </c>
      <c r="R97" s="35">
        <f>Q97*H97</f>
        <v>0</v>
      </c>
      <c r="S97" s="35">
        <v>0</v>
      </c>
      <c r="T97" s="35">
        <f>S97*H97</f>
        <v>0</v>
      </c>
      <c r="U97" s="35">
        <v>0</v>
      </c>
      <c r="V97" s="36">
        <f>U97*H97</f>
        <v>0</v>
      </c>
      <c r="AP97" s="37" t="s">
        <v>18</v>
      </c>
      <c r="AR97" s="37" t="s">
        <v>31</v>
      </c>
      <c r="AS97" s="37" t="s">
        <v>16</v>
      </c>
      <c r="AW97" s="38" t="s">
        <v>30</v>
      </c>
      <c r="BC97" s="39" t="e">
        <f>IF(M97="základní",#REF!,0)</f>
        <v>#REF!</v>
      </c>
      <c r="BD97" s="39">
        <f>IF(M97="snížená",#REF!,0)</f>
        <v>0</v>
      </c>
      <c r="BE97" s="39">
        <f>IF(M97="zákl. přenesená",#REF!,0)</f>
        <v>0</v>
      </c>
      <c r="BF97" s="39">
        <f>IF(M97="sníž. přenesená",#REF!,0)</f>
        <v>0</v>
      </c>
      <c r="BG97" s="39">
        <f>IF(M97="nulová",#REF!,0)</f>
        <v>0</v>
      </c>
      <c r="BH97" s="38" t="s">
        <v>15</v>
      </c>
      <c r="BI97" s="39">
        <f>ROUND(N97*H97,2)</f>
        <v>0</v>
      </c>
      <c r="BJ97" s="38" t="s">
        <v>18</v>
      </c>
      <c r="BK97" s="37" t="s">
        <v>58</v>
      </c>
    </row>
    <row r="98" spans="1:63" s="9" customFormat="1" ht="13.5" customHeight="1" x14ac:dyDescent="0.2">
      <c r="A98" s="7"/>
      <c r="B98" s="7"/>
      <c r="C98" s="7"/>
      <c r="D98" s="7"/>
      <c r="E98" s="7"/>
      <c r="F98" s="7"/>
      <c r="G98" s="7"/>
      <c r="H98" s="7"/>
      <c r="I98" s="7"/>
      <c r="J98" s="7"/>
      <c r="K98" s="8"/>
      <c r="L98" s="40"/>
      <c r="V98" s="41"/>
      <c r="AR98" s="38" t="s">
        <v>34</v>
      </c>
      <c r="AS98" s="38" t="s">
        <v>16</v>
      </c>
    </row>
    <row r="99" spans="1:63" s="9" customFormat="1" ht="13.5" customHeight="1" x14ac:dyDescent="0.2">
      <c r="A99" s="7"/>
      <c r="B99" s="7"/>
      <c r="C99" s="7"/>
      <c r="D99" s="7"/>
      <c r="E99" s="7"/>
      <c r="F99" s="7"/>
      <c r="G99" s="7"/>
      <c r="H99" s="7"/>
      <c r="I99" s="7"/>
      <c r="J99" s="7"/>
      <c r="K99" s="8"/>
      <c r="L99" s="32" t="s">
        <v>0</v>
      </c>
      <c r="M99" s="33" t="s">
        <v>9</v>
      </c>
      <c r="N99" s="34">
        <f>I99+J99</f>
        <v>0</v>
      </c>
      <c r="O99" s="34">
        <f>ROUND(I99*H99,2)</f>
        <v>0</v>
      </c>
      <c r="P99" s="34">
        <f>ROUND(J99*H99,2)</f>
        <v>0</v>
      </c>
      <c r="Q99" s="35">
        <v>0</v>
      </c>
      <c r="R99" s="35">
        <f>Q99*H99</f>
        <v>0</v>
      </c>
      <c r="S99" s="35">
        <v>0</v>
      </c>
      <c r="T99" s="35">
        <f>S99*H99</f>
        <v>0</v>
      </c>
      <c r="U99" s="35">
        <v>0</v>
      </c>
      <c r="V99" s="36">
        <f>U99*H99</f>
        <v>0</v>
      </c>
      <c r="AP99" s="37" t="s">
        <v>18</v>
      </c>
      <c r="AR99" s="37" t="s">
        <v>31</v>
      </c>
      <c r="AS99" s="37" t="s">
        <v>16</v>
      </c>
      <c r="AW99" s="38" t="s">
        <v>30</v>
      </c>
      <c r="BC99" s="39" t="e">
        <f>IF(M99="základní",#REF!,0)</f>
        <v>#REF!</v>
      </c>
      <c r="BD99" s="39">
        <f>IF(M99="snížená",#REF!,0)</f>
        <v>0</v>
      </c>
      <c r="BE99" s="39">
        <f>IF(M99="zákl. přenesená",#REF!,0)</f>
        <v>0</v>
      </c>
      <c r="BF99" s="39">
        <f>IF(M99="sníž. přenesená",#REF!,0)</f>
        <v>0</v>
      </c>
      <c r="BG99" s="39">
        <f>IF(M99="nulová",#REF!,0)</f>
        <v>0</v>
      </c>
      <c r="BH99" s="38" t="s">
        <v>15</v>
      </c>
      <c r="BI99" s="39">
        <f>ROUND(N99*H99,2)</f>
        <v>0</v>
      </c>
      <c r="BJ99" s="38" t="s">
        <v>18</v>
      </c>
      <c r="BK99" s="37" t="s">
        <v>59</v>
      </c>
    </row>
    <row r="100" spans="1:63" s="9" customFormat="1" x14ac:dyDescent="0.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8"/>
      <c r="L100" s="40"/>
      <c r="V100" s="41"/>
      <c r="AR100" s="38" t="s">
        <v>34</v>
      </c>
      <c r="AS100" s="38" t="s">
        <v>16</v>
      </c>
    </row>
    <row r="101" spans="1:63" s="9" customFormat="1" ht="51" customHeight="1" x14ac:dyDescent="0.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8"/>
      <c r="L101" s="32" t="s">
        <v>0</v>
      </c>
      <c r="M101" s="33" t="s">
        <v>9</v>
      </c>
      <c r="N101" s="34">
        <f>I101+J101</f>
        <v>0</v>
      </c>
      <c r="O101" s="34">
        <f>ROUND(I101*H101,2)</f>
        <v>0</v>
      </c>
      <c r="P101" s="34">
        <f>ROUND(J101*H101,2)</f>
        <v>0</v>
      </c>
      <c r="Q101" s="35">
        <v>0</v>
      </c>
      <c r="R101" s="35">
        <f>Q101*H101</f>
        <v>0</v>
      </c>
      <c r="S101" s="35">
        <v>0</v>
      </c>
      <c r="T101" s="35">
        <f>S101*H101</f>
        <v>0</v>
      </c>
      <c r="U101" s="35">
        <v>0</v>
      </c>
      <c r="V101" s="36">
        <f>U101*H101</f>
        <v>0</v>
      </c>
      <c r="AP101" s="37" t="s">
        <v>18</v>
      </c>
      <c r="AR101" s="37" t="s">
        <v>31</v>
      </c>
      <c r="AS101" s="37" t="s">
        <v>16</v>
      </c>
      <c r="AW101" s="38" t="s">
        <v>30</v>
      </c>
      <c r="BC101" s="39" t="e">
        <f>IF(M101="základní",#REF!,0)</f>
        <v>#REF!</v>
      </c>
      <c r="BD101" s="39">
        <f>IF(M101="snížená",#REF!,0)</f>
        <v>0</v>
      </c>
      <c r="BE101" s="39">
        <f>IF(M101="zákl. přenesená",#REF!,0)</f>
        <v>0</v>
      </c>
      <c r="BF101" s="39">
        <f>IF(M101="sníž. přenesená",#REF!,0)</f>
        <v>0</v>
      </c>
      <c r="BG101" s="39">
        <f>IF(M101="nulová",#REF!,0)</f>
        <v>0</v>
      </c>
      <c r="BH101" s="38" t="s">
        <v>15</v>
      </c>
      <c r="BI101" s="39">
        <f>ROUND(N101*H101,2)</f>
        <v>0</v>
      </c>
      <c r="BJ101" s="38" t="s">
        <v>18</v>
      </c>
      <c r="BK101" s="37" t="s">
        <v>57</v>
      </c>
    </row>
    <row r="102" spans="1:63" s="9" customFormat="1" ht="65.2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8"/>
      <c r="L102" s="40"/>
      <c r="V102" s="41"/>
      <c r="AR102" s="38" t="s">
        <v>34</v>
      </c>
      <c r="AS102" s="38" t="s">
        <v>16</v>
      </c>
    </row>
    <row r="103" spans="1:63" s="9" customFormat="1" ht="82.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8"/>
      <c r="L103" s="32" t="s">
        <v>0</v>
      </c>
      <c r="M103" s="33" t="s">
        <v>9</v>
      </c>
      <c r="N103" s="34">
        <f>I103+J103</f>
        <v>0</v>
      </c>
      <c r="O103" s="34">
        <f>ROUND(I103*H103,2)</f>
        <v>0</v>
      </c>
      <c r="P103" s="34">
        <f>ROUND(J103*H103,2)</f>
        <v>0</v>
      </c>
      <c r="Q103" s="35">
        <v>0</v>
      </c>
      <c r="R103" s="35">
        <f>Q103*H103</f>
        <v>0</v>
      </c>
      <c r="S103" s="35">
        <v>0</v>
      </c>
      <c r="T103" s="35">
        <f>S103*H103</f>
        <v>0</v>
      </c>
      <c r="U103" s="35">
        <v>0</v>
      </c>
      <c r="V103" s="36">
        <f>U103*H103</f>
        <v>0</v>
      </c>
      <c r="AP103" s="37" t="s">
        <v>18</v>
      </c>
      <c r="AR103" s="37" t="s">
        <v>31</v>
      </c>
      <c r="AS103" s="37" t="s">
        <v>16</v>
      </c>
      <c r="AW103" s="38" t="s">
        <v>30</v>
      </c>
      <c r="BC103" s="39" t="e">
        <f>IF(M103="základní",#REF!,0)</f>
        <v>#REF!</v>
      </c>
      <c r="BD103" s="39">
        <f>IF(M103="snížená",#REF!,0)</f>
        <v>0</v>
      </c>
      <c r="BE103" s="39">
        <f>IF(M103="zákl. přenesená",#REF!,0)</f>
        <v>0</v>
      </c>
      <c r="BF103" s="39">
        <f>IF(M103="sníž. přenesená",#REF!,0)</f>
        <v>0</v>
      </c>
      <c r="BG103" s="39">
        <f>IF(M103="nulová",#REF!,0)</f>
        <v>0</v>
      </c>
      <c r="BH103" s="38" t="s">
        <v>15</v>
      </c>
      <c r="BI103" s="39">
        <f>ROUND(N103*H103,2)</f>
        <v>0</v>
      </c>
      <c r="BJ103" s="38" t="s">
        <v>18</v>
      </c>
      <c r="BK103" s="37" t="s">
        <v>47</v>
      </c>
    </row>
    <row r="104" spans="1:63" s="9" customFormat="1" ht="69" customHeight="1" x14ac:dyDescent="0.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8"/>
      <c r="L104" s="40"/>
      <c r="V104" s="41"/>
      <c r="AR104" s="38" t="s">
        <v>34</v>
      </c>
      <c r="AS104" s="38" t="s">
        <v>16</v>
      </c>
    </row>
    <row r="105" spans="1:63" s="9" customFormat="1" ht="35.25" customHeight="1" x14ac:dyDescent="0.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8"/>
      <c r="L105" s="32" t="s">
        <v>0</v>
      </c>
      <c r="M105" s="33" t="s">
        <v>9</v>
      </c>
      <c r="N105" s="34">
        <f>I105+J105</f>
        <v>0</v>
      </c>
      <c r="O105" s="34">
        <f>ROUND(I105*H105,2)</f>
        <v>0</v>
      </c>
      <c r="P105" s="34">
        <f>ROUND(J105*H105,2)</f>
        <v>0</v>
      </c>
      <c r="Q105" s="35">
        <v>0</v>
      </c>
      <c r="R105" s="35">
        <f>Q105*H105</f>
        <v>0</v>
      </c>
      <c r="S105" s="35">
        <v>0</v>
      </c>
      <c r="T105" s="35">
        <f>S105*H105</f>
        <v>0</v>
      </c>
      <c r="U105" s="35">
        <v>0</v>
      </c>
      <c r="V105" s="36">
        <f>U105*H105</f>
        <v>0</v>
      </c>
      <c r="AP105" s="37" t="s">
        <v>18</v>
      </c>
      <c r="AR105" s="37" t="s">
        <v>31</v>
      </c>
      <c r="AS105" s="37" t="s">
        <v>16</v>
      </c>
      <c r="AW105" s="38" t="s">
        <v>30</v>
      </c>
      <c r="BC105" s="39" t="e">
        <f>IF(M105="základní",#REF!,0)</f>
        <v>#REF!</v>
      </c>
      <c r="BD105" s="39">
        <f>IF(M105="snížená",#REF!,0)</f>
        <v>0</v>
      </c>
      <c r="BE105" s="39">
        <f>IF(M105="zákl. přenesená",#REF!,0)</f>
        <v>0</v>
      </c>
      <c r="BF105" s="39">
        <f>IF(M105="sníž. přenesená",#REF!,0)</f>
        <v>0</v>
      </c>
      <c r="BG105" s="39">
        <f>IF(M105="nulová",#REF!,0)</f>
        <v>0</v>
      </c>
      <c r="BH105" s="38" t="s">
        <v>15</v>
      </c>
      <c r="BI105" s="39">
        <f>ROUND(N105*H105,2)</f>
        <v>0</v>
      </c>
      <c r="BJ105" s="38" t="s">
        <v>18</v>
      </c>
      <c r="BK105" s="37" t="s">
        <v>61</v>
      </c>
    </row>
    <row r="106" spans="1:63" s="9" customFormat="1" ht="36" customHeight="1" x14ac:dyDescent="0.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8"/>
      <c r="L106" s="40"/>
      <c r="V106" s="41"/>
      <c r="AR106" s="38" t="s">
        <v>34</v>
      </c>
      <c r="AS106" s="38" t="s">
        <v>16</v>
      </c>
    </row>
    <row r="107" spans="1:63" s="9" customFormat="1" ht="36.75" customHeight="1" x14ac:dyDescent="0.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8"/>
      <c r="L107" s="32" t="s">
        <v>0</v>
      </c>
      <c r="M107" s="33" t="s">
        <v>9</v>
      </c>
      <c r="N107" s="34">
        <f>I107+J107</f>
        <v>0</v>
      </c>
      <c r="O107" s="34">
        <f>ROUND(I107*H107,2)</f>
        <v>0</v>
      </c>
      <c r="P107" s="34">
        <f>ROUND(J107*H107,2)</f>
        <v>0</v>
      </c>
      <c r="Q107" s="35">
        <v>0</v>
      </c>
      <c r="R107" s="35">
        <f>Q107*H107</f>
        <v>0</v>
      </c>
      <c r="S107" s="35">
        <v>0</v>
      </c>
      <c r="T107" s="35">
        <f>S107*H107</f>
        <v>0</v>
      </c>
      <c r="U107" s="35">
        <v>0</v>
      </c>
      <c r="V107" s="36">
        <f>U107*H107</f>
        <v>0</v>
      </c>
      <c r="AP107" s="37" t="s">
        <v>18</v>
      </c>
      <c r="AR107" s="37" t="s">
        <v>31</v>
      </c>
      <c r="AS107" s="37" t="s">
        <v>16</v>
      </c>
      <c r="AW107" s="38" t="s">
        <v>30</v>
      </c>
      <c r="BC107" s="39" t="e">
        <f>IF(M107="základní",#REF!,0)</f>
        <v>#REF!</v>
      </c>
      <c r="BD107" s="39">
        <f>IF(M107="snížená",#REF!,0)</f>
        <v>0</v>
      </c>
      <c r="BE107" s="39">
        <f>IF(M107="zákl. přenesená",#REF!,0)</f>
        <v>0</v>
      </c>
      <c r="BF107" s="39">
        <f>IF(M107="sníž. přenesená",#REF!,0)</f>
        <v>0</v>
      </c>
      <c r="BG107" s="39">
        <f>IF(M107="nulová",#REF!,0)</f>
        <v>0</v>
      </c>
      <c r="BH107" s="38" t="s">
        <v>15</v>
      </c>
      <c r="BI107" s="39">
        <f>ROUND(N107*H107,2)</f>
        <v>0</v>
      </c>
      <c r="BJ107" s="38" t="s">
        <v>18</v>
      </c>
      <c r="BK107" s="37" t="s">
        <v>62</v>
      </c>
    </row>
    <row r="108" spans="1:63" s="9" customFormat="1" ht="100.5" customHeight="1" x14ac:dyDescent="0.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8"/>
      <c r="L108" s="40"/>
      <c r="V108" s="41"/>
      <c r="AR108" s="38" t="s">
        <v>34</v>
      </c>
      <c r="AS108" s="38" t="s">
        <v>16</v>
      </c>
    </row>
    <row r="109" spans="1:63" s="9" customFormat="1" ht="32.25" customHeight="1" x14ac:dyDescent="0.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8"/>
      <c r="L109" s="32" t="s">
        <v>0</v>
      </c>
      <c r="M109" s="33" t="s">
        <v>9</v>
      </c>
      <c r="N109" s="34">
        <f>I109+J109</f>
        <v>0</v>
      </c>
      <c r="O109" s="34">
        <f>ROUND(I109*H109,2)</f>
        <v>0</v>
      </c>
      <c r="P109" s="34">
        <f>ROUND(J109*H109,2)</f>
        <v>0</v>
      </c>
      <c r="Q109" s="35">
        <v>0</v>
      </c>
      <c r="R109" s="35">
        <f>Q109*H109</f>
        <v>0</v>
      </c>
      <c r="S109" s="35">
        <v>0</v>
      </c>
      <c r="T109" s="35">
        <f>S109*H109</f>
        <v>0</v>
      </c>
      <c r="U109" s="35">
        <v>0</v>
      </c>
      <c r="V109" s="36">
        <f>U109*H109</f>
        <v>0</v>
      </c>
      <c r="AP109" s="37" t="s">
        <v>18</v>
      </c>
      <c r="AR109" s="37" t="s">
        <v>31</v>
      </c>
      <c r="AS109" s="37" t="s">
        <v>16</v>
      </c>
      <c r="AW109" s="38" t="s">
        <v>30</v>
      </c>
      <c r="BC109" s="39" t="e">
        <f>IF(M109="základní",#REF!,0)</f>
        <v>#REF!</v>
      </c>
      <c r="BD109" s="39">
        <f>IF(M109="snížená",#REF!,0)</f>
        <v>0</v>
      </c>
      <c r="BE109" s="39">
        <f>IF(M109="zákl. přenesená",#REF!,0)</f>
        <v>0</v>
      </c>
      <c r="BF109" s="39">
        <f>IF(M109="sníž. přenesená",#REF!,0)</f>
        <v>0</v>
      </c>
      <c r="BG109" s="39">
        <f>IF(M109="nulová",#REF!,0)</f>
        <v>0</v>
      </c>
      <c r="BH109" s="38" t="s">
        <v>15</v>
      </c>
      <c r="BI109" s="39">
        <f>ROUND(N109*H109,2)</f>
        <v>0</v>
      </c>
      <c r="BJ109" s="38" t="s">
        <v>18</v>
      </c>
      <c r="BK109" s="37" t="s">
        <v>63</v>
      </c>
    </row>
    <row r="110" spans="1:63" s="9" customFormat="1" ht="32.25" customHeight="1" x14ac:dyDescent="0.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8"/>
      <c r="L110" s="40"/>
      <c r="V110" s="41"/>
      <c r="AR110" s="38" t="s">
        <v>34</v>
      </c>
      <c r="AS110" s="38" t="s">
        <v>16</v>
      </c>
    </row>
    <row r="111" spans="1:63" s="9" customFormat="1" ht="32.25" customHeight="1" x14ac:dyDescent="0.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8"/>
      <c r="L111" s="32" t="s">
        <v>0</v>
      </c>
      <c r="M111" s="33" t="s">
        <v>9</v>
      </c>
      <c r="N111" s="34">
        <f>I111+J111</f>
        <v>0</v>
      </c>
      <c r="O111" s="34">
        <f>ROUND(I111*H111,2)</f>
        <v>0</v>
      </c>
      <c r="P111" s="34">
        <f>ROUND(J111*H111,2)</f>
        <v>0</v>
      </c>
      <c r="Q111" s="35">
        <v>0</v>
      </c>
      <c r="R111" s="35">
        <f>Q111*H111</f>
        <v>0</v>
      </c>
      <c r="S111" s="35">
        <v>0</v>
      </c>
      <c r="T111" s="35">
        <f>S111*H111</f>
        <v>0</v>
      </c>
      <c r="U111" s="35">
        <v>0</v>
      </c>
      <c r="V111" s="36">
        <f>U111*H111</f>
        <v>0</v>
      </c>
      <c r="AP111" s="37" t="s">
        <v>18</v>
      </c>
      <c r="AR111" s="37" t="s">
        <v>31</v>
      </c>
      <c r="AS111" s="37" t="s">
        <v>16</v>
      </c>
      <c r="AW111" s="38" t="s">
        <v>30</v>
      </c>
      <c r="BC111" s="39" t="e">
        <f>IF(M111="základní",#REF!,0)</f>
        <v>#REF!</v>
      </c>
      <c r="BD111" s="39">
        <f>IF(M111="snížená",#REF!,0)</f>
        <v>0</v>
      </c>
      <c r="BE111" s="39">
        <f>IF(M111="zákl. přenesená",#REF!,0)</f>
        <v>0</v>
      </c>
      <c r="BF111" s="39">
        <f>IF(M111="sníž. přenesená",#REF!,0)</f>
        <v>0</v>
      </c>
      <c r="BG111" s="39">
        <f>IF(M111="nulová",#REF!,0)</f>
        <v>0</v>
      </c>
      <c r="BH111" s="38" t="s">
        <v>15</v>
      </c>
      <c r="BI111" s="39">
        <f>ROUND(N111*H111,2)</f>
        <v>0</v>
      </c>
      <c r="BJ111" s="38" t="s">
        <v>18</v>
      </c>
      <c r="BK111" s="37" t="s">
        <v>64</v>
      </c>
    </row>
    <row r="112" spans="1:63" s="9" customFormat="1" ht="32.25" customHeight="1" x14ac:dyDescent="0.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8"/>
      <c r="L112" s="40"/>
      <c r="V112" s="41"/>
      <c r="AR112" s="38" t="s">
        <v>34</v>
      </c>
      <c r="AS112" s="38" t="s">
        <v>16</v>
      </c>
    </row>
    <row r="113" spans="1:63" s="9" customFormat="1" ht="42.75" customHeight="1" x14ac:dyDescent="0.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8"/>
      <c r="L113" s="32" t="s">
        <v>0</v>
      </c>
      <c r="M113" s="33" t="s">
        <v>9</v>
      </c>
      <c r="N113" s="34">
        <f>I113+J113</f>
        <v>0</v>
      </c>
      <c r="O113" s="34">
        <f>ROUND(I113*H113,2)</f>
        <v>0</v>
      </c>
      <c r="P113" s="34">
        <f>ROUND(J113*H113,2)</f>
        <v>0</v>
      </c>
      <c r="Q113" s="35">
        <v>0</v>
      </c>
      <c r="R113" s="35">
        <f>Q113*H113</f>
        <v>0</v>
      </c>
      <c r="S113" s="35">
        <v>0</v>
      </c>
      <c r="T113" s="35">
        <f>S113*H113</f>
        <v>0</v>
      </c>
      <c r="U113" s="35">
        <v>0</v>
      </c>
      <c r="V113" s="36">
        <f>U113*H113</f>
        <v>0</v>
      </c>
      <c r="AP113" s="37" t="s">
        <v>18</v>
      </c>
      <c r="AR113" s="37" t="s">
        <v>31</v>
      </c>
      <c r="AS113" s="37" t="s">
        <v>16</v>
      </c>
      <c r="AW113" s="38" t="s">
        <v>30</v>
      </c>
      <c r="BC113" s="39" t="e">
        <f>IF(M113="základní",#REF!,0)</f>
        <v>#REF!</v>
      </c>
      <c r="BD113" s="39">
        <f>IF(M113="snížená",#REF!,0)</f>
        <v>0</v>
      </c>
      <c r="BE113" s="39">
        <f>IF(M113="zákl. přenesená",#REF!,0)</f>
        <v>0</v>
      </c>
      <c r="BF113" s="39">
        <f>IF(M113="sníž. přenesená",#REF!,0)</f>
        <v>0</v>
      </c>
      <c r="BG113" s="39">
        <f>IF(M113="nulová",#REF!,0)</f>
        <v>0</v>
      </c>
      <c r="BH113" s="38" t="s">
        <v>15</v>
      </c>
      <c r="BI113" s="39">
        <f>ROUND(N113*H113,2)</f>
        <v>0</v>
      </c>
      <c r="BJ113" s="38" t="s">
        <v>18</v>
      </c>
      <c r="BK113" s="37" t="s">
        <v>65</v>
      </c>
    </row>
    <row r="114" spans="1:63" s="9" customFormat="1" ht="59.25" customHeight="1" x14ac:dyDescent="0.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8"/>
      <c r="L114" s="40"/>
      <c r="V114" s="41"/>
      <c r="AR114" s="38" t="s">
        <v>34</v>
      </c>
      <c r="AS114" s="38" t="s">
        <v>16</v>
      </c>
    </row>
    <row r="115" spans="1:63" s="9" customFormat="1" ht="60.75" customHeight="1" x14ac:dyDescent="0.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8"/>
      <c r="L115" s="32" t="s">
        <v>0</v>
      </c>
      <c r="M115" s="33" t="s">
        <v>9</v>
      </c>
      <c r="N115" s="34">
        <f>I115+J115</f>
        <v>0</v>
      </c>
      <c r="O115" s="34">
        <f>ROUND(I115*H115,2)</f>
        <v>0</v>
      </c>
      <c r="P115" s="34">
        <f>ROUND(J115*H115,2)</f>
        <v>0</v>
      </c>
      <c r="Q115" s="35">
        <v>0</v>
      </c>
      <c r="R115" s="35">
        <f>Q115*H115</f>
        <v>0</v>
      </c>
      <c r="S115" s="35">
        <v>0</v>
      </c>
      <c r="T115" s="35">
        <f>S115*H115</f>
        <v>0</v>
      </c>
      <c r="U115" s="35">
        <v>0</v>
      </c>
      <c r="V115" s="36">
        <f>U115*H115</f>
        <v>0</v>
      </c>
      <c r="AP115" s="37" t="s">
        <v>18</v>
      </c>
      <c r="AR115" s="37" t="s">
        <v>31</v>
      </c>
      <c r="AS115" s="37" t="s">
        <v>16</v>
      </c>
      <c r="AW115" s="38" t="s">
        <v>30</v>
      </c>
      <c r="BC115" s="39" t="e">
        <f>IF(M115="základní",#REF!,0)</f>
        <v>#REF!</v>
      </c>
      <c r="BD115" s="39">
        <f>IF(M115="snížená",#REF!,0)</f>
        <v>0</v>
      </c>
      <c r="BE115" s="39">
        <f>IF(M115="zákl. přenesená",#REF!,0)</f>
        <v>0</v>
      </c>
      <c r="BF115" s="39">
        <f>IF(M115="sníž. přenesená",#REF!,0)</f>
        <v>0</v>
      </c>
      <c r="BG115" s="39">
        <f>IF(M115="nulová",#REF!,0)</f>
        <v>0</v>
      </c>
      <c r="BH115" s="38" t="s">
        <v>15</v>
      </c>
      <c r="BI115" s="39">
        <f>ROUND(N115*H115,2)</f>
        <v>0</v>
      </c>
      <c r="BJ115" s="38" t="s">
        <v>18</v>
      </c>
      <c r="BK115" s="37" t="s">
        <v>66</v>
      </c>
    </row>
    <row r="116" spans="1:63" s="9" customFormat="1" ht="69.75" customHeight="1" x14ac:dyDescent="0.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8"/>
      <c r="L116" s="40"/>
      <c r="V116" s="41"/>
      <c r="AR116" s="38" t="s">
        <v>34</v>
      </c>
      <c r="AS116" s="38" t="s">
        <v>16</v>
      </c>
    </row>
    <row r="117" spans="1:63" s="9" customFormat="1" ht="62.25" customHeight="1" x14ac:dyDescent="0.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8"/>
      <c r="L117" s="32" t="s">
        <v>0</v>
      </c>
      <c r="M117" s="33" t="s">
        <v>9</v>
      </c>
      <c r="N117" s="34">
        <f>I117+J117</f>
        <v>0</v>
      </c>
      <c r="O117" s="34">
        <f>ROUND(I117*H117,2)</f>
        <v>0</v>
      </c>
      <c r="P117" s="34">
        <f>ROUND(J117*H117,2)</f>
        <v>0</v>
      </c>
      <c r="Q117" s="35">
        <v>0</v>
      </c>
      <c r="R117" s="35">
        <f>Q117*H117</f>
        <v>0</v>
      </c>
      <c r="S117" s="35">
        <v>0</v>
      </c>
      <c r="T117" s="35">
        <f>S117*H117</f>
        <v>0</v>
      </c>
      <c r="U117" s="35">
        <v>0</v>
      </c>
      <c r="V117" s="36">
        <f>U117*H117</f>
        <v>0</v>
      </c>
      <c r="AP117" s="37" t="s">
        <v>18</v>
      </c>
      <c r="AR117" s="37" t="s">
        <v>31</v>
      </c>
      <c r="AS117" s="37" t="s">
        <v>16</v>
      </c>
      <c r="AW117" s="38" t="s">
        <v>30</v>
      </c>
      <c r="BC117" s="39" t="e">
        <f>IF(M117="základní",#REF!,0)</f>
        <v>#REF!</v>
      </c>
      <c r="BD117" s="39">
        <f>IF(M117="snížená",#REF!,0)</f>
        <v>0</v>
      </c>
      <c r="BE117" s="39">
        <f>IF(M117="zákl. přenesená",#REF!,0)</f>
        <v>0</v>
      </c>
      <c r="BF117" s="39">
        <f>IF(M117="sníž. přenesená",#REF!,0)</f>
        <v>0</v>
      </c>
      <c r="BG117" s="39">
        <f>IF(M117="nulová",#REF!,0)</f>
        <v>0</v>
      </c>
      <c r="BH117" s="38" t="s">
        <v>15</v>
      </c>
      <c r="BI117" s="39">
        <f>ROUND(N117*H117,2)</f>
        <v>0</v>
      </c>
      <c r="BJ117" s="38" t="s">
        <v>18</v>
      </c>
      <c r="BK117" s="37" t="s">
        <v>67</v>
      </c>
    </row>
    <row r="118" spans="1:63" s="9" customFormat="1" ht="46.5" customHeight="1" x14ac:dyDescent="0.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8"/>
      <c r="L118" s="40"/>
      <c r="V118" s="41"/>
      <c r="AR118" s="38" t="s">
        <v>34</v>
      </c>
      <c r="AS118" s="38" t="s">
        <v>16</v>
      </c>
    </row>
    <row r="119" spans="1:63" s="9" customFormat="1" ht="95.25" customHeight="1" x14ac:dyDescent="0.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8"/>
      <c r="L119" s="40"/>
      <c r="M119" s="46"/>
      <c r="N119" s="46"/>
      <c r="O119" s="46"/>
      <c r="P119" s="46"/>
      <c r="Q119" s="46"/>
      <c r="R119" s="46"/>
      <c r="S119" s="46"/>
      <c r="T119" s="46"/>
      <c r="U119" s="46"/>
      <c r="V119" s="41"/>
      <c r="AR119" s="38"/>
      <c r="AS119" s="38"/>
    </row>
    <row r="120" spans="1:63" s="22" customFormat="1" ht="63" customHeight="1" x14ac:dyDescent="0.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25"/>
      <c r="L120" s="26"/>
      <c r="O120" s="27">
        <f>SUM(O121:O142)</f>
        <v>0</v>
      </c>
      <c r="P120" s="27">
        <f>SUM(P121:P142)</f>
        <v>0</v>
      </c>
      <c r="R120" s="28">
        <f>SUM(R121:R142)</f>
        <v>0</v>
      </c>
      <c r="T120" s="28">
        <f>SUM(T121:T142)</f>
        <v>0</v>
      </c>
      <c r="V120" s="29">
        <f>SUM(V121:V142)</f>
        <v>0</v>
      </c>
      <c r="AP120" s="23" t="s">
        <v>16</v>
      </c>
      <c r="AR120" s="30" t="s">
        <v>13</v>
      </c>
      <c r="AS120" s="30" t="s">
        <v>15</v>
      </c>
      <c r="AW120" s="23" t="s">
        <v>30</v>
      </c>
      <c r="BI120" s="31">
        <f>SUM(BI121:BI142)</f>
        <v>0</v>
      </c>
    </row>
    <row r="121" spans="1:63" s="9" customFormat="1" ht="75.75" customHeight="1" x14ac:dyDescent="0.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8"/>
      <c r="L121" s="32" t="s">
        <v>0</v>
      </c>
      <c r="M121" s="33" t="s">
        <v>9</v>
      </c>
      <c r="N121" s="34">
        <f>I121+J121</f>
        <v>0</v>
      </c>
      <c r="O121" s="34">
        <f>ROUND(I121*H121,2)</f>
        <v>0</v>
      </c>
      <c r="P121" s="34">
        <f>ROUND(J121*H121,2)</f>
        <v>0</v>
      </c>
      <c r="Q121" s="35">
        <v>0</v>
      </c>
      <c r="R121" s="35">
        <f>Q121*H121</f>
        <v>0</v>
      </c>
      <c r="S121" s="35">
        <v>0</v>
      </c>
      <c r="T121" s="35">
        <f>S121*H121</f>
        <v>0</v>
      </c>
      <c r="U121" s="35">
        <v>0</v>
      </c>
      <c r="V121" s="36">
        <f>U121*H121</f>
        <v>0</v>
      </c>
      <c r="AP121" s="37" t="s">
        <v>18</v>
      </c>
      <c r="AR121" s="37" t="s">
        <v>31</v>
      </c>
      <c r="AS121" s="37" t="s">
        <v>16</v>
      </c>
      <c r="AW121" s="38" t="s">
        <v>30</v>
      </c>
      <c r="BC121" s="39" t="e">
        <f>IF(M121="základní",#REF!,0)</f>
        <v>#REF!</v>
      </c>
      <c r="BD121" s="39">
        <f>IF(M121="snížená",#REF!,0)</f>
        <v>0</v>
      </c>
      <c r="BE121" s="39">
        <f>IF(M121="zákl. přenesená",#REF!,0)</f>
        <v>0</v>
      </c>
      <c r="BF121" s="39">
        <f>IF(M121="sníž. přenesená",#REF!,0)</f>
        <v>0</v>
      </c>
      <c r="BG121" s="39">
        <f>IF(M121="nulová",#REF!,0)</f>
        <v>0</v>
      </c>
      <c r="BH121" s="38" t="s">
        <v>15</v>
      </c>
      <c r="BI121" s="39">
        <f>ROUND(N121*H121,2)</f>
        <v>0</v>
      </c>
      <c r="BJ121" s="38" t="s">
        <v>18</v>
      </c>
      <c r="BK121" s="37" t="s">
        <v>68</v>
      </c>
    </row>
    <row r="122" spans="1:63" s="9" customFormat="1" x14ac:dyDescent="0.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8"/>
      <c r="L122" s="40"/>
      <c r="V122" s="41"/>
      <c r="AR122" s="38" t="s">
        <v>34</v>
      </c>
      <c r="AS122" s="38" t="s">
        <v>16</v>
      </c>
    </row>
    <row r="123" spans="1:63" s="9" customFormat="1" ht="30.75" customHeight="1" x14ac:dyDescent="0.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8"/>
      <c r="L123" s="32" t="s">
        <v>0</v>
      </c>
      <c r="M123" s="33" t="s">
        <v>9</v>
      </c>
      <c r="N123" s="34">
        <f>I123+J123</f>
        <v>0</v>
      </c>
      <c r="O123" s="34">
        <f>ROUND(I123*H123,2)</f>
        <v>0</v>
      </c>
      <c r="P123" s="34">
        <f>ROUND(J123*H123,2)</f>
        <v>0</v>
      </c>
      <c r="Q123" s="35">
        <v>0</v>
      </c>
      <c r="R123" s="35">
        <f>Q123*H123</f>
        <v>0</v>
      </c>
      <c r="S123" s="35">
        <v>0</v>
      </c>
      <c r="T123" s="35">
        <f>S123*H123</f>
        <v>0</v>
      </c>
      <c r="U123" s="35">
        <v>0</v>
      </c>
      <c r="V123" s="36">
        <f>U123*H123</f>
        <v>0</v>
      </c>
      <c r="AP123" s="37" t="s">
        <v>18</v>
      </c>
      <c r="AR123" s="37" t="s">
        <v>31</v>
      </c>
      <c r="AS123" s="37" t="s">
        <v>16</v>
      </c>
      <c r="AW123" s="38" t="s">
        <v>30</v>
      </c>
      <c r="BC123" s="39" t="e">
        <f>IF(M123="základní",#REF!,0)</f>
        <v>#REF!</v>
      </c>
      <c r="BD123" s="39">
        <f>IF(M123="snížená",#REF!,0)</f>
        <v>0</v>
      </c>
      <c r="BE123" s="39">
        <f>IF(M123="zákl. přenesená",#REF!,0)</f>
        <v>0</v>
      </c>
      <c r="BF123" s="39">
        <f>IF(M123="sníž. přenesená",#REF!,0)</f>
        <v>0</v>
      </c>
      <c r="BG123" s="39">
        <f>IF(M123="nulová",#REF!,0)</f>
        <v>0</v>
      </c>
      <c r="BH123" s="38" t="s">
        <v>15</v>
      </c>
      <c r="BI123" s="39">
        <f>ROUND(N123*H123,2)</f>
        <v>0</v>
      </c>
      <c r="BJ123" s="38" t="s">
        <v>18</v>
      </c>
      <c r="BK123" s="37" t="s">
        <v>69</v>
      </c>
    </row>
    <row r="124" spans="1:63" s="9" customFormat="1" x14ac:dyDescent="0.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8"/>
      <c r="L124" s="40"/>
      <c r="V124" s="41"/>
      <c r="AR124" s="38" t="s">
        <v>34</v>
      </c>
      <c r="AS124" s="38" t="s">
        <v>16</v>
      </c>
    </row>
    <row r="125" spans="1:63" s="9" customFormat="1" ht="66.75" customHeight="1" x14ac:dyDescent="0.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8"/>
      <c r="L125" s="32" t="s">
        <v>0</v>
      </c>
      <c r="M125" s="33" t="s">
        <v>9</v>
      </c>
      <c r="N125" s="34">
        <f>I125+J125</f>
        <v>0</v>
      </c>
      <c r="O125" s="34">
        <f>ROUND(I125*H125,2)</f>
        <v>0</v>
      </c>
      <c r="P125" s="34">
        <f>ROUND(J125*H125,2)</f>
        <v>0</v>
      </c>
      <c r="Q125" s="35">
        <v>0</v>
      </c>
      <c r="R125" s="35">
        <f>Q125*H125</f>
        <v>0</v>
      </c>
      <c r="S125" s="35">
        <v>0</v>
      </c>
      <c r="T125" s="35">
        <f>S125*H125</f>
        <v>0</v>
      </c>
      <c r="U125" s="35">
        <v>0</v>
      </c>
      <c r="V125" s="36">
        <f>U125*H125</f>
        <v>0</v>
      </c>
      <c r="AP125" s="37" t="s">
        <v>18</v>
      </c>
      <c r="AR125" s="37" t="s">
        <v>31</v>
      </c>
      <c r="AS125" s="37" t="s">
        <v>16</v>
      </c>
      <c r="AW125" s="38" t="s">
        <v>30</v>
      </c>
      <c r="BC125" s="39" t="e">
        <f>IF(M125="základní",#REF!,0)</f>
        <v>#REF!</v>
      </c>
      <c r="BD125" s="39">
        <f>IF(M125="snížená",#REF!,0)</f>
        <v>0</v>
      </c>
      <c r="BE125" s="39">
        <f>IF(M125="zákl. přenesená",#REF!,0)</f>
        <v>0</v>
      </c>
      <c r="BF125" s="39">
        <f>IF(M125="sníž. přenesená",#REF!,0)</f>
        <v>0</v>
      </c>
      <c r="BG125" s="39">
        <f>IF(M125="nulová",#REF!,0)</f>
        <v>0</v>
      </c>
      <c r="BH125" s="38" t="s">
        <v>15</v>
      </c>
      <c r="BI125" s="39">
        <f>ROUND(N125*H125,2)</f>
        <v>0</v>
      </c>
      <c r="BJ125" s="38" t="s">
        <v>18</v>
      </c>
      <c r="BK125" s="37" t="s">
        <v>69</v>
      </c>
    </row>
    <row r="126" spans="1:63" s="9" customFormat="1" x14ac:dyDescent="0.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8"/>
      <c r="L126" s="40"/>
      <c r="V126" s="41"/>
      <c r="AR126" s="38" t="s">
        <v>34</v>
      </c>
      <c r="AS126" s="38" t="s">
        <v>16</v>
      </c>
    </row>
    <row r="127" spans="1:63" s="9" customFormat="1" ht="33" customHeight="1" x14ac:dyDescent="0.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8"/>
      <c r="L127" s="32" t="s">
        <v>0</v>
      </c>
      <c r="M127" s="33" t="s">
        <v>9</v>
      </c>
      <c r="N127" s="34">
        <f>I127+J127</f>
        <v>0</v>
      </c>
      <c r="O127" s="34">
        <f>ROUND(I127*H127,2)</f>
        <v>0</v>
      </c>
      <c r="P127" s="34">
        <f>ROUND(J127*H127,2)</f>
        <v>0</v>
      </c>
      <c r="Q127" s="35">
        <v>0</v>
      </c>
      <c r="R127" s="35">
        <f>Q127*H127</f>
        <v>0</v>
      </c>
      <c r="S127" s="35">
        <v>0</v>
      </c>
      <c r="T127" s="35">
        <f>S127*H127</f>
        <v>0</v>
      </c>
      <c r="U127" s="35">
        <v>0</v>
      </c>
      <c r="V127" s="36">
        <f>U127*H127</f>
        <v>0</v>
      </c>
      <c r="AP127" s="37" t="s">
        <v>18</v>
      </c>
      <c r="AR127" s="37" t="s">
        <v>31</v>
      </c>
      <c r="AS127" s="37" t="s">
        <v>16</v>
      </c>
      <c r="AW127" s="38" t="s">
        <v>30</v>
      </c>
      <c r="BC127" s="39" t="e">
        <f>IF(M127="základní",#REF!,0)</f>
        <v>#REF!</v>
      </c>
      <c r="BD127" s="39">
        <f>IF(M127="snížená",#REF!,0)</f>
        <v>0</v>
      </c>
      <c r="BE127" s="39">
        <f>IF(M127="zákl. přenesená",#REF!,0)</f>
        <v>0</v>
      </c>
      <c r="BF127" s="39">
        <f>IF(M127="sníž. přenesená",#REF!,0)</f>
        <v>0</v>
      </c>
      <c r="BG127" s="39">
        <f>IF(M127="nulová",#REF!,0)</f>
        <v>0</v>
      </c>
      <c r="BH127" s="38" t="s">
        <v>15</v>
      </c>
      <c r="BI127" s="39">
        <f>ROUND(N127*H127,2)</f>
        <v>0</v>
      </c>
      <c r="BJ127" s="38" t="s">
        <v>18</v>
      </c>
      <c r="BK127" s="37" t="s">
        <v>69</v>
      </c>
    </row>
    <row r="128" spans="1:63" s="9" customFormat="1" x14ac:dyDescent="0.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8"/>
      <c r="L128" s="40"/>
      <c r="V128" s="41"/>
      <c r="AR128" s="38" t="s">
        <v>34</v>
      </c>
      <c r="AS128" s="38" t="s">
        <v>16</v>
      </c>
    </row>
    <row r="129" spans="1:63" s="9" customFormat="1" ht="55.5" customHeight="1" x14ac:dyDescent="0.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8"/>
      <c r="L129" s="32" t="s">
        <v>0</v>
      </c>
      <c r="M129" s="33" t="s">
        <v>9</v>
      </c>
      <c r="N129" s="34">
        <f>I129+J129</f>
        <v>0</v>
      </c>
      <c r="O129" s="34">
        <f>ROUND(I129*H129,2)</f>
        <v>0</v>
      </c>
      <c r="P129" s="34">
        <f>ROUND(J129*H129,2)</f>
        <v>0</v>
      </c>
      <c r="Q129" s="35">
        <v>0</v>
      </c>
      <c r="R129" s="35">
        <f>Q129*H129</f>
        <v>0</v>
      </c>
      <c r="S129" s="35">
        <v>0</v>
      </c>
      <c r="T129" s="35">
        <f>S129*H129</f>
        <v>0</v>
      </c>
      <c r="U129" s="35">
        <v>0</v>
      </c>
      <c r="V129" s="36">
        <f>U129*H129</f>
        <v>0</v>
      </c>
      <c r="AP129" s="37" t="s">
        <v>18</v>
      </c>
      <c r="AR129" s="37" t="s">
        <v>31</v>
      </c>
      <c r="AS129" s="37" t="s">
        <v>16</v>
      </c>
      <c r="AW129" s="38" t="s">
        <v>30</v>
      </c>
      <c r="BC129" s="39" t="e">
        <f>IF(M129="základní",#REF!,0)</f>
        <v>#REF!</v>
      </c>
      <c r="BD129" s="39">
        <f>IF(M129="snížená",#REF!,0)</f>
        <v>0</v>
      </c>
      <c r="BE129" s="39">
        <f>IF(M129="zákl. přenesená",#REF!,0)</f>
        <v>0</v>
      </c>
      <c r="BF129" s="39">
        <f>IF(M129="sníž. přenesená",#REF!,0)</f>
        <v>0</v>
      </c>
      <c r="BG129" s="39">
        <f>IF(M129="nulová",#REF!,0)</f>
        <v>0</v>
      </c>
      <c r="BH129" s="38" t="s">
        <v>15</v>
      </c>
      <c r="BI129" s="39">
        <f>ROUND(N129*H129,2)</f>
        <v>0</v>
      </c>
      <c r="BJ129" s="38" t="s">
        <v>18</v>
      </c>
      <c r="BK129" s="37" t="s">
        <v>70</v>
      </c>
    </row>
    <row r="130" spans="1:63" s="9" customFormat="1" x14ac:dyDescent="0.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8"/>
      <c r="L130" s="40"/>
      <c r="V130" s="41"/>
      <c r="AR130" s="38" t="s">
        <v>34</v>
      </c>
      <c r="AS130" s="38" t="s">
        <v>16</v>
      </c>
    </row>
    <row r="131" spans="1:63" s="9" customFormat="1" ht="16.5" customHeight="1" x14ac:dyDescent="0.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8"/>
      <c r="L131" s="32" t="s">
        <v>0</v>
      </c>
      <c r="M131" s="33" t="s">
        <v>9</v>
      </c>
      <c r="N131" s="34">
        <f>I131+J131</f>
        <v>0</v>
      </c>
      <c r="O131" s="34">
        <f>ROUND(I131*H131,2)</f>
        <v>0</v>
      </c>
      <c r="P131" s="34">
        <f>ROUND(J131*H131,2)</f>
        <v>0</v>
      </c>
      <c r="Q131" s="35">
        <v>0</v>
      </c>
      <c r="R131" s="35">
        <f>Q131*H131</f>
        <v>0</v>
      </c>
      <c r="S131" s="35">
        <v>0</v>
      </c>
      <c r="T131" s="35">
        <f>S131*H131</f>
        <v>0</v>
      </c>
      <c r="U131" s="35">
        <v>0</v>
      </c>
      <c r="V131" s="36">
        <f>U131*H131</f>
        <v>0</v>
      </c>
      <c r="AP131" s="37" t="s">
        <v>18</v>
      </c>
      <c r="AR131" s="37" t="s">
        <v>31</v>
      </c>
      <c r="AS131" s="37" t="s">
        <v>16</v>
      </c>
      <c r="AW131" s="38" t="s">
        <v>30</v>
      </c>
      <c r="BC131" s="39" t="e">
        <f>IF(M131="základní",#REF!,0)</f>
        <v>#REF!</v>
      </c>
      <c r="BD131" s="39">
        <f>IF(M131="snížená",#REF!,0)</f>
        <v>0</v>
      </c>
      <c r="BE131" s="39">
        <f>IF(M131="zákl. přenesená",#REF!,0)</f>
        <v>0</v>
      </c>
      <c r="BF131" s="39">
        <f>IF(M131="sníž. přenesená",#REF!,0)</f>
        <v>0</v>
      </c>
      <c r="BG131" s="39">
        <f>IF(M131="nulová",#REF!,0)</f>
        <v>0</v>
      </c>
      <c r="BH131" s="38" t="s">
        <v>15</v>
      </c>
      <c r="BI131" s="39">
        <f>ROUND(N131*H131,2)</f>
        <v>0</v>
      </c>
      <c r="BJ131" s="38" t="s">
        <v>18</v>
      </c>
      <c r="BK131" s="37" t="s">
        <v>71</v>
      </c>
    </row>
    <row r="132" spans="1:63" s="9" customFormat="1" x14ac:dyDescent="0.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8"/>
      <c r="L132" s="40"/>
      <c r="V132" s="41"/>
      <c r="AR132" s="38" t="s">
        <v>34</v>
      </c>
      <c r="AS132" s="38" t="s">
        <v>16</v>
      </c>
    </row>
    <row r="133" spans="1:63" s="9" customFormat="1" ht="36.75" customHeight="1" x14ac:dyDescent="0.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8"/>
      <c r="L133" s="32" t="s">
        <v>0</v>
      </c>
      <c r="M133" s="33" t="s">
        <v>9</v>
      </c>
      <c r="N133" s="34">
        <f>I133+J133</f>
        <v>0</v>
      </c>
      <c r="O133" s="34">
        <f>ROUND(I133*H133,2)</f>
        <v>0</v>
      </c>
      <c r="P133" s="34">
        <f>ROUND(J133*H133,2)</f>
        <v>0</v>
      </c>
      <c r="Q133" s="35">
        <v>0</v>
      </c>
      <c r="R133" s="35">
        <f>Q133*H133</f>
        <v>0</v>
      </c>
      <c r="S133" s="35">
        <v>0</v>
      </c>
      <c r="T133" s="35">
        <f>S133*H133</f>
        <v>0</v>
      </c>
      <c r="U133" s="35">
        <v>0</v>
      </c>
      <c r="V133" s="36">
        <f>U133*H133</f>
        <v>0</v>
      </c>
      <c r="AP133" s="37" t="s">
        <v>18</v>
      </c>
      <c r="AR133" s="37" t="s">
        <v>31</v>
      </c>
      <c r="AS133" s="37" t="s">
        <v>16</v>
      </c>
      <c r="AW133" s="38" t="s">
        <v>30</v>
      </c>
      <c r="BC133" s="39" t="e">
        <f>IF(M133="základní",#REF!,0)</f>
        <v>#REF!</v>
      </c>
      <c r="BD133" s="39">
        <f>IF(M133="snížená",#REF!,0)</f>
        <v>0</v>
      </c>
      <c r="BE133" s="39">
        <f>IF(M133="zákl. přenesená",#REF!,0)</f>
        <v>0</v>
      </c>
      <c r="BF133" s="39">
        <f>IF(M133="sníž. přenesená",#REF!,0)</f>
        <v>0</v>
      </c>
      <c r="BG133" s="39">
        <f>IF(M133="nulová",#REF!,0)</f>
        <v>0</v>
      </c>
      <c r="BH133" s="38" t="s">
        <v>15</v>
      </c>
      <c r="BI133" s="39">
        <f>ROUND(N133*H133,2)</f>
        <v>0</v>
      </c>
      <c r="BJ133" s="38" t="s">
        <v>18</v>
      </c>
      <c r="BK133" s="37" t="s">
        <v>72</v>
      </c>
    </row>
    <row r="134" spans="1:63" s="9" customFormat="1" ht="47.25" customHeight="1" x14ac:dyDescent="0.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8"/>
      <c r="L134" s="40"/>
      <c r="V134" s="41"/>
      <c r="AR134" s="38" t="s">
        <v>34</v>
      </c>
      <c r="AS134" s="38" t="s">
        <v>16</v>
      </c>
    </row>
    <row r="135" spans="1:63" s="9" customFormat="1" ht="39.75" customHeight="1" x14ac:dyDescent="0.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8"/>
      <c r="L135" s="32" t="s">
        <v>0</v>
      </c>
      <c r="M135" s="33" t="s">
        <v>9</v>
      </c>
      <c r="N135" s="34">
        <f>I135+J135</f>
        <v>0</v>
      </c>
      <c r="O135" s="34">
        <f>ROUND(I135*H135,2)</f>
        <v>0</v>
      </c>
      <c r="P135" s="34">
        <f>ROUND(J135*H135,2)</f>
        <v>0</v>
      </c>
      <c r="Q135" s="35">
        <v>0</v>
      </c>
      <c r="R135" s="35">
        <f>Q135*H135</f>
        <v>0</v>
      </c>
      <c r="S135" s="35">
        <v>0</v>
      </c>
      <c r="T135" s="35">
        <f>S135*H135</f>
        <v>0</v>
      </c>
      <c r="U135" s="35">
        <v>0</v>
      </c>
      <c r="V135" s="36">
        <f>U135*H135</f>
        <v>0</v>
      </c>
      <c r="AP135" s="37" t="s">
        <v>18</v>
      </c>
      <c r="AR135" s="37" t="s">
        <v>31</v>
      </c>
      <c r="AS135" s="37" t="s">
        <v>16</v>
      </c>
      <c r="AW135" s="38" t="s">
        <v>30</v>
      </c>
      <c r="BC135" s="39" t="e">
        <f>IF(M135="základní",#REF!,0)</f>
        <v>#REF!</v>
      </c>
      <c r="BD135" s="39">
        <f>IF(M135="snížená",#REF!,0)</f>
        <v>0</v>
      </c>
      <c r="BE135" s="39">
        <f>IF(M135="zákl. přenesená",#REF!,0)</f>
        <v>0</v>
      </c>
      <c r="BF135" s="39">
        <f>IF(M135="sníž. přenesená",#REF!,0)</f>
        <v>0</v>
      </c>
      <c r="BG135" s="39">
        <f>IF(M135="nulová",#REF!,0)</f>
        <v>0</v>
      </c>
      <c r="BH135" s="38" t="s">
        <v>15</v>
      </c>
      <c r="BI135" s="39">
        <f>ROUND(N135*H135,2)</f>
        <v>0</v>
      </c>
      <c r="BJ135" s="38" t="s">
        <v>18</v>
      </c>
      <c r="BK135" s="37" t="s">
        <v>61</v>
      </c>
    </row>
    <row r="136" spans="1:63" s="9" customFormat="1" ht="18" customHeight="1" x14ac:dyDescent="0.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8"/>
      <c r="L136" s="40"/>
      <c r="V136" s="41"/>
      <c r="AR136" s="38" t="s">
        <v>34</v>
      </c>
      <c r="AS136" s="38" t="s">
        <v>16</v>
      </c>
    </row>
    <row r="137" spans="1:63" s="9" customFormat="1" ht="39" customHeight="1" x14ac:dyDescent="0.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8"/>
      <c r="L137" s="32" t="s">
        <v>0</v>
      </c>
      <c r="M137" s="33" t="s">
        <v>9</v>
      </c>
      <c r="N137" s="34">
        <f>I137+J137</f>
        <v>0</v>
      </c>
      <c r="O137" s="34">
        <f>ROUND(I137*H137,2)</f>
        <v>0</v>
      </c>
      <c r="P137" s="34">
        <f>ROUND(J137*H137,2)</f>
        <v>0</v>
      </c>
      <c r="Q137" s="35">
        <v>0</v>
      </c>
      <c r="R137" s="35">
        <f>Q137*H137</f>
        <v>0</v>
      </c>
      <c r="S137" s="35">
        <v>0</v>
      </c>
      <c r="T137" s="35">
        <f>S137*H137</f>
        <v>0</v>
      </c>
      <c r="U137" s="35">
        <v>0</v>
      </c>
      <c r="V137" s="36">
        <f>U137*H137</f>
        <v>0</v>
      </c>
      <c r="AP137" s="37" t="s">
        <v>18</v>
      </c>
      <c r="AR137" s="37" t="s">
        <v>31</v>
      </c>
      <c r="AS137" s="37" t="s">
        <v>16</v>
      </c>
      <c r="AW137" s="38" t="s">
        <v>30</v>
      </c>
      <c r="BC137" s="39" t="e">
        <f>IF(M137="základní",#REF!,0)</f>
        <v>#REF!</v>
      </c>
      <c r="BD137" s="39">
        <f>IF(M137="snížená",#REF!,0)</f>
        <v>0</v>
      </c>
      <c r="BE137" s="39">
        <f>IF(M137="zákl. přenesená",#REF!,0)</f>
        <v>0</v>
      </c>
      <c r="BF137" s="39">
        <f>IF(M137="sníž. přenesená",#REF!,0)</f>
        <v>0</v>
      </c>
      <c r="BG137" s="39">
        <f>IF(M137="nulová",#REF!,0)</f>
        <v>0</v>
      </c>
      <c r="BH137" s="38" t="s">
        <v>15</v>
      </c>
      <c r="BI137" s="39">
        <f>ROUND(N137*H137,2)</f>
        <v>0</v>
      </c>
      <c r="BJ137" s="38" t="s">
        <v>18</v>
      </c>
      <c r="BK137" s="37" t="s">
        <v>20</v>
      </c>
    </row>
    <row r="138" spans="1:63" s="9" customFormat="1" x14ac:dyDescent="0.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8"/>
      <c r="L138" s="40"/>
      <c r="V138" s="41"/>
      <c r="AR138" s="38" t="s">
        <v>34</v>
      </c>
      <c r="AS138" s="38" t="s">
        <v>16</v>
      </c>
    </row>
    <row r="139" spans="1:63" s="9" customFormat="1" ht="27.75" customHeight="1" x14ac:dyDescent="0.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8"/>
      <c r="L139" s="32" t="s">
        <v>0</v>
      </c>
      <c r="M139" s="33" t="s">
        <v>9</v>
      </c>
      <c r="N139" s="34">
        <f>I139+J139</f>
        <v>0</v>
      </c>
      <c r="O139" s="34">
        <f>ROUND(I139*H139,2)</f>
        <v>0</v>
      </c>
      <c r="P139" s="34">
        <f>ROUND(J139*H139,2)</f>
        <v>0</v>
      </c>
      <c r="Q139" s="35">
        <v>0</v>
      </c>
      <c r="R139" s="35">
        <f>Q139*H139</f>
        <v>0</v>
      </c>
      <c r="S139" s="35">
        <v>0</v>
      </c>
      <c r="T139" s="35">
        <f>S139*H139</f>
        <v>0</v>
      </c>
      <c r="U139" s="35">
        <v>0</v>
      </c>
      <c r="V139" s="36">
        <f>U139*H139</f>
        <v>0</v>
      </c>
      <c r="AP139" s="37" t="s">
        <v>18</v>
      </c>
      <c r="AR139" s="37" t="s">
        <v>31</v>
      </c>
      <c r="AS139" s="37" t="s">
        <v>16</v>
      </c>
      <c r="AW139" s="38" t="s">
        <v>30</v>
      </c>
      <c r="BC139" s="39" t="e">
        <f>IF(M139="základní",#REF!,0)</f>
        <v>#REF!</v>
      </c>
      <c r="BD139" s="39">
        <f>IF(M139="snížená",#REF!,0)</f>
        <v>0</v>
      </c>
      <c r="BE139" s="39">
        <f>IF(M139="zákl. přenesená",#REF!,0)</f>
        <v>0</v>
      </c>
      <c r="BF139" s="39">
        <f>IF(M139="sníž. přenesená",#REF!,0)</f>
        <v>0</v>
      </c>
      <c r="BG139" s="39">
        <f>IF(M139="nulová",#REF!,0)</f>
        <v>0</v>
      </c>
      <c r="BH139" s="38" t="s">
        <v>15</v>
      </c>
      <c r="BI139" s="39">
        <f>ROUND(N139*H139,2)</f>
        <v>0</v>
      </c>
      <c r="BJ139" s="38" t="s">
        <v>18</v>
      </c>
      <c r="BK139" s="37" t="s">
        <v>73</v>
      </c>
    </row>
    <row r="140" spans="1:63" s="9" customFormat="1" x14ac:dyDescent="0.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8"/>
      <c r="L140" s="40"/>
      <c r="V140" s="41"/>
      <c r="AR140" s="38" t="s">
        <v>34</v>
      </c>
      <c r="AS140" s="38" t="s">
        <v>16</v>
      </c>
    </row>
    <row r="141" spans="1:63" s="9" customFormat="1" ht="47.25" customHeight="1" x14ac:dyDescent="0.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8"/>
      <c r="L141" s="32" t="s">
        <v>0</v>
      </c>
      <c r="M141" s="33" t="s">
        <v>9</v>
      </c>
      <c r="N141" s="34">
        <f>I141+J141</f>
        <v>0</v>
      </c>
      <c r="O141" s="34">
        <f>ROUND(I141*H141,2)</f>
        <v>0</v>
      </c>
      <c r="P141" s="34">
        <f>ROUND(J141*H141,2)</f>
        <v>0</v>
      </c>
      <c r="Q141" s="35">
        <v>0</v>
      </c>
      <c r="R141" s="35">
        <f>Q141*H141</f>
        <v>0</v>
      </c>
      <c r="S141" s="35">
        <v>0</v>
      </c>
      <c r="T141" s="35">
        <f>S141*H141</f>
        <v>0</v>
      </c>
      <c r="U141" s="35">
        <v>0</v>
      </c>
      <c r="V141" s="36">
        <f>U141*H141</f>
        <v>0</v>
      </c>
      <c r="AP141" s="37" t="s">
        <v>18</v>
      </c>
      <c r="AR141" s="37" t="s">
        <v>31</v>
      </c>
      <c r="AS141" s="37" t="s">
        <v>16</v>
      </c>
      <c r="AW141" s="38" t="s">
        <v>30</v>
      </c>
      <c r="BC141" s="39" t="e">
        <f>IF(M141="základní",#REF!,0)</f>
        <v>#REF!</v>
      </c>
      <c r="BD141" s="39">
        <f>IF(M141="snížená",#REF!,0)</f>
        <v>0</v>
      </c>
      <c r="BE141" s="39">
        <f>IF(M141="zákl. přenesená",#REF!,0)</f>
        <v>0</v>
      </c>
      <c r="BF141" s="39">
        <f>IF(M141="sníž. přenesená",#REF!,0)</f>
        <v>0</v>
      </c>
      <c r="BG141" s="39">
        <f>IF(M141="nulová",#REF!,0)</f>
        <v>0</v>
      </c>
      <c r="BH141" s="38" t="s">
        <v>15</v>
      </c>
      <c r="BI141" s="39">
        <f>ROUND(N141*H141,2)</f>
        <v>0</v>
      </c>
      <c r="BJ141" s="38" t="s">
        <v>18</v>
      </c>
      <c r="BK141" s="37" t="s">
        <v>74</v>
      </c>
    </row>
    <row r="142" spans="1:63" s="9" customFormat="1" x14ac:dyDescent="0.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8"/>
      <c r="L142" s="40"/>
      <c r="V142" s="41"/>
      <c r="AR142" s="38" t="s">
        <v>34</v>
      </c>
      <c r="AS142" s="38" t="s">
        <v>16</v>
      </c>
    </row>
    <row r="143" spans="1:63" s="9" customFormat="1" x14ac:dyDescent="0.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8"/>
      <c r="L143" s="40"/>
      <c r="M143" s="46"/>
      <c r="N143" s="46"/>
      <c r="O143" s="46"/>
      <c r="P143" s="46"/>
      <c r="Q143" s="46"/>
      <c r="R143" s="46"/>
      <c r="S143" s="46"/>
      <c r="T143" s="46"/>
      <c r="U143" s="46"/>
      <c r="V143" s="41"/>
      <c r="AR143" s="38"/>
      <c r="AS143" s="38"/>
    </row>
    <row r="144" spans="1:63" s="9" customFormat="1" x14ac:dyDescent="0.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8"/>
      <c r="L144" s="40"/>
      <c r="V144" s="41"/>
      <c r="AR144" s="38" t="s">
        <v>34</v>
      </c>
      <c r="AS144" s="38" t="s">
        <v>16</v>
      </c>
    </row>
    <row r="145" spans="1:63" s="9" customFormat="1" ht="24" customHeight="1" x14ac:dyDescent="0.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8"/>
      <c r="L145" s="32" t="s">
        <v>0</v>
      </c>
      <c r="M145" s="33" t="s">
        <v>9</v>
      </c>
      <c r="N145" s="34">
        <f>I145+J145</f>
        <v>0</v>
      </c>
      <c r="O145" s="34">
        <f>ROUND(I145*H145,2)</f>
        <v>0</v>
      </c>
      <c r="P145" s="34">
        <f>ROUND(J145*H145,2)</f>
        <v>0</v>
      </c>
      <c r="Q145" s="35">
        <v>0</v>
      </c>
      <c r="R145" s="35">
        <f>Q145*H145</f>
        <v>0</v>
      </c>
      <c r="S145" s="35">
        <v>0</v>
      </c>
      <c r="T145" s="35">
        <f>S145*H145</f>
        <v>0</v>
      </c>
      <c r="U145" s="35">
        <v>0</v>
      </c>
      <c r="V145" s="36">
        <f>U145*H145</f>
        <v>0</v>
      </c>
      <c r="AP145" s="37" t="s">
        <v>18</v>
      </c>
      <c r="AR145" s="37" t="s">
        <v>31</v>
      </c>
      <c r="AS145" s="37" t="s">
        <v>16</v>
      </c>
      <c r="AW145" s="38" t="s">
        <v>30</v>
      </c>
      <c r="BC145" s="39" t="e">
        <f>IF(M145="základní",#REF!,0)</f>
        <v>#REF!</v>
      </c>
      <c r="BD145" s="39">
        <f>IF(M145="snížená",#REF!,0)</f>
        <v>0</v>
      </c>
      <c r="BE145" s="39">
        <f>IF(M145="zákl. přenesená",#REF!,0)</f>
        <v>0</v>
      </c>
      <c r="BF145" s="39">
        <f>IF(M145="sníž. přenesená",#REF!,0)</f>
        <v>0</v>
      </c>
      <c r="BG145" s="39">
        <f>IF(M145="nulová",#REF!,0)</f>
        <v>0</v>
      </c>
      <c r="BH145" s="38" t="s">
        <v>15</v>
      </c>
      <c r="BI145" s="39">
        <f>ROUND(N145*H145,2)</f>
        <v>0</v>
      </c>
      <c r="BJ145" s="38" t="s">
        <v>18</v>
      </c>
      <c r="BK145" s="37" t="s">
        <v>75</v>
      </c>
    </row>
    <row r="146" spans="1:63" s="9" customFormat="1" x14ac:dyDescent="0.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8"/>
      <c r="L146" s="40"/>
      <c r="V146" s="41"/>
      <c r="AR146" s="38" t="s">
        <v>34</v>
      </c>
      <c r="AS146" s="38" t="s">
        <v>16</v>
      </c>
    </row>
    <row r="147" spans="1:63" s="9" customFormat="1" ht="24" customHeight="1" x14ac:dyDescent="0.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8"/>
      <c r="L147" s="32" t="s">
        <v>0</v>
      </c>
      <c r="M147" s="33" t="s">
        <v>9</v>
      </c>
      <c r="N147" s="34">
        <f>I147+J147</f>
        <v>0</v>
      </c>
      <c r="O147" s="34">
        <f>ROUND(I147*H147,2)</f>
        <v>0</v>
      </c>
      <c r="P147" s="34">
        <f>ROUND(J147*H147,2)</f>
        <v>0</v>
      </c>
      <c r="Q147" s="35">
        <v>0</v>
      </c>
      <c r="R147" s="35">
        <f>Q147*H147</f>
        <v>0</v>
      </c>
      <c r="S147" s="35">
        <v>0</v>
      </c>
      <c r="T147" s="35">
        <f>S147*H147</f>
        <v>0</v>
      </c>
      <c r="U147" s="35">
        <v>0</v>
      </c>
      <c r="V147" s="36">
        <f>U147*H147</f>
        <v>0</v>
      </c>
      <c r="AP147" s="37" t="s">
        <v>18</v>
      </c>
      <c r="AR147" s="37" t="s">
        <v>31</v>
      </c>
      <c r="AS147" s="37" t="s">
        <v>16</v>
      </c>
      <c r="AW147" s="38" t="s">
        <v>30</v>
      </c>
      <c r="BC147" s="39" t="e">
        <f>IF(M147="základní",#REF!,0)</f>
        <v>#REF!</v>
      </c>
      <c r="BD147" s="39">
        <f>IF(M147="snížená",#REF!,0)</f>
        <v>0</v>
      </c>
      <c r="BE147" s="39">
        <f>IF(M147="zákl. přenesená",#REF!,0)</f>
        <v>0</v>
      </c>
      <c r="BF147" s="39">
        <f>IF(M147="sníž. přenesená",#REF!,0)</f>
        <v>0</v>
      </c>
      <c r="BG147" s="39">
        <f>IF(M147="nulová",#REF!,0)</f>
        <v>0</v>
      </c>
      <c r="BH147" s="38" t="s">
        <v>15</v>
      </c>
      <c r="BI147" s="39">
        <f>ROUND(N147*H147,2)</f>
        <v>0</v>
      </c>
      <c r="BJ147" s="38" t="s">
        <v>18</v>
      </c>
      <c r="BK147" s="37" t="s">
        <v>76</v>
      </c>
    </row>
    <row r="148" spans="1:63" s="9" customFormat="1" x14ac:dyDescent="0.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8"/>
      <c r="L148" s="40"/>
      <c r="V148" s="41"/>
      <c r="AR148" s="38" t="s">
        <v>34</v>
      </c>
      <c r="AS148" s="38" t="s">
        <v>16</v>
      </c>
    </row>
    <row r="149" spans="1:63" s="9" customFormat="1" ht="24" customHeight="1" x14ac:dyDescent="0.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8"/>
      <c r="L149" s="32" t="s">
        <v>0</v>
      </c>
      <c r="M149" s="33" t="s">
        <v>9</v>
      </c>
      <c r="N149" s="34">
        <f>I149+J149</f>
        <v>0</v>
      </c>
      <c r="O149" s="34">
        <f>ROUND(I149*H149,2)</f>
        <v>0</v>
      </c>
      <c r="P149" s="34">
        <f>ROUND(J149*H149,2)</f>
        <v>0</v>
      </c>
      <c r="Q149" s="35">
        <v>0</v>
      </c>
      <c r="R149" s="35">
        <f>Q149*H149</f>
        <v>0</v>
      </c>
      <c r="S149" s="35">
        <v>0</v>
      </c>
      <c r="T149" s="35">
        <f>S149*H149</f>
        <v>0</v>
      </c>
      <c r="U149" s="35">
        <v>0</v>
      </c>
      <c r="V149" s="36">
        <f>U149*H149</f>
        <v>0</v>
      </c>
      <c r="AP149" s="37" t="s">
        <v>18</v>
      </c>
      <c r="AR149" s="37" t="s">
        <v>31</v>
      </c>
      <c r="AS149" s="37" t="s">
        <v>16</v>
      </c>
      <c r="AW149" s="38" t="s">
        <v>30</v>
      </c>
      <c r="BC149" s="39" t="e">
        <f>IF(M149="základní",#REF!,0)</f>
        <v>#REF!</v>
      </c>
      <c r="BD149" s="39">
        <f>IF(M149="snížená",#REF!,0)</f>
        <v>0</v>
      </c>
      <c r="BE149" s="39">
        <f>IF(M149="zákl. přenesená",#REF!,0)</f>
        <v>0</v>
      </c>
      <c r="BF149" s="39">
        <f>IF(M149="sníž. přenesená",#REF!,0)</f>
        <v>0</v>
      </c>
      <c r="BG149" s="39">
        <f>IF(M149="nulová",#REF!,0)</f>
        <v>0</v>
      </c>
      <c r="BH149" s="38" t="s">
        <v>15</v>
      </c>
      <c r="BI149" s="39">
        <f>ROUND(N149*H149,2)</f>
        <v>0</v>
      </c>
      <c r="BJ149" s="38" t="s">
        <v>18</v>
      </c>
      <c r="BK149" s="37" t="s">
        <v>95</v>
      </c>
    </row>
    <row r="150" spans="1:63" s="9" customFormat="1" x14ac:dyDescent="0.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8"/>
      <c r="L150" s="40"/>
      <c r="V150" s="41"/>
      <c r="AR150" s="38" t="s">
        <v>34</v>
      </c>
      <c r="AS150" s="38" t="s">
        <v>16</v>
      </c>
    </row>
    <row r="151" spans="1:63" s="9" customFormat="1" ht="25.5" customHeight="1" x14ac:dyDescent="0.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8"/>
      <c r="L151" s="32" t="s">
        <v>0</v>
      </c>
      <c r="M151" s="33" t="s">
        <v>9</v>
      </c>
      <c r="N151" s="34">
        <f>I151+J151</f>
        <v>0</v>
      </c>
      <c r="O151" s="34">
        <f>ROUND(I151*H151,2)</f>
        <v>0</v>
      </c>
      <c r="P151" s="34">
        <f>ROUND(J151*H151,2)</f>
        <v>0</v>
      </c>
      <c r="Q151" s="35">
        <v>0</v>
      </c>
      <c r="R151" s="35">
        <f>Q151*H151</f>
        <v>0</v>
      </c>
      <c r="S151" s="35">
        <v>0</v>
      </c>
      <c r="T151" s="35">
        <f>S151*H151</f>
        <v>0</v>
      </c>
      <c r="U151" s="35">
        <v>0</v>
      </c>
      <c r="V151" s="36">
        <f>U151*H151</f>
        <v>0</v>
      </c>
      <c r="AP151" s="37" t="s">
        <v>18</v>
      </c>
      <c r="AR151" s="37" t="s">
        <v>31</v>
      </c>
      <c r="AS151" s="37" t="s">
        <v>16</v>
      </c>
      <c r="AW151" s="38" t="s">
        <v>30</v>
      </c>
      <c r="BC151" s="39" t="e">
        <f>IF(M151="základní",#REF!,0)</f>
        <v>#REF!</v>
      </c>
      <c r="BD151" s="39">
        <f>IF(M151="snížená",#REF!,0)</f>
        <v>0</v>
      </c>
      <c r="BE151" s="39">
        <f>IF(M151="zákl. přenesená",#REF!,0)</f>
        <v>0</v>
      </c>
      <c r="BF151" s="39">
        <f>IF(M151="sníž. přenesená",#REF!,0)</f>
        <v>0</v>
      </c>
      <c r="BG151" s="39">
        <f>IF(M151="nulová",#REF!,0)</f>
        <v>0</v>
      </c>
      <c r="BH151" s="38" t="s">
        <v>15</v>
      </c>
      <c r="BI151" s="39">
        <f>ROUND(N151*H151,2)</f>
        <v>0</v>
      </c>
      <c r="BJ151" s="38" t="s">
        <v>18</v>
      </c>
      <c r="BK151" s="37" t="s">
        <v>96</v>
      </c>
    </row>
    <row r="152" spans="1:63" s="9" customFormat="1" x14ac:dyDescent="0.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8"/>
      <c r="L152" s="40"/>
      <c r="V152" s="41"/>
      <c r="AR152" s="38" t="s">
        <v>34</v>
      </c>
      <c r="AS152" s="38" t="s">
        <v>16</v>
      </c>
    </row>
    <row r="153" spans="1:63" s="9" customFormat="1" ht="16.5" customHeight="1" x14ac:dyDescent="0.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8"/>
      <c r="L153" s="32" t="s">
        <v>0</v>
      </c>
      <c r="M153" s="33" t="s">
        <v>9</v>
      </c>
      <c r="N153" s="34">
        <f>I153+J153</f>
        <v>0</v>
      </c>
      <c r="O153" s="34">
        <f>ROUND(I153*H153,2)</f>
        <v>0</v>
      </c>
      <c r="P153" s="34">
        <f>ROUND(J153*H153,2)</f>
        <v>0</v>
      </c>
      <c r="Q153" s="35">
        <v>0</v>
      </c>
      <c r="R153" s="35">
        <f>Q153*H153</f>
        <v>0</v>
      </c>
      <c r="S153" s="35">
        <v>0</v>
      </c>
      <c r="T153" s="35">
        <f>S153*H153</f>
        <v>0</v>
      </c>
      <c r="U153" s="35">
        <v>0</v>
      </c>
      <c r="V153" s="36">
        <f>U153*H153</f>
        <v>0</v>
      </c>
      <c r="AP153" s="37" t="s">
        <v>18</v>
      </c>
      <c r="AR153" s="37" t="s">
        <v>31</v>
      </c>
      <c r="AS153" s="37" t="s">
        <v>16</v>
      </c>
      <c r="AW153" s="38" t="s">
        <v>30</v>
      </c>
      <c r="BC153" s="39" t="e">
        <f>IF(M153="základní",#REF!,0)</f>
        <v>#REF!</v>
      </c>
      <c r="BD153" s="39">
        <f>IF(M153="snížená",#REF!,0)</f>
        <v>0</v>
      </c>
      <c r="BE153" s="39">
        <f>IF(M153="zákl. přenesená",#REF!,0)</f>
        <v>0</v>
      </c>
      <c r="BF153" s="39">
        <f>IF(M153="sníž. přenesená",#REF!,0)</f>
        <v>0</v>
      </c>
      <c r="BG153" s="39">
        <f>IF(M153="nulová",#REF!,0)</f>
        <v>0</v>
      </c>
      <c r="BH153" s="38" t="s">
        <v>15</v>
      </c>
      <c r="BI153" s="39">
        <f>ROUND(N153*H153,2)</f>
        <v>0</v>
      </c>
      <c r="BJ153" s="38" t="s">
        <v>18</v>
      </c>
      <c r="BK153" s="37" t="s">
        <v>97</v>
      </c>
    </row>
    <row r="154" spans="1:63" s="9" customFormat="1" x14ac:dyDescent="0.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8"/>
      <c r="L154" s="40"/>
      <c r="V154" s="41"/>
      <c r="AR154" s="38" t="s">
        <v>34</v>
      </c>
      <c r="AS154" s="38" t="s">
        <v>16</v>
      </c>
    </row>
    <row r="155" spans="1:63" s="9" customFormat="1" ht="16.5" customHeight="1" x14ac:dyDescent="0.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8"/>
      <c r="L155" s="32" t="s">
        <v>0</v>
      </c>
      <c r="M155" s="33" t="s">
        <v>9</v>
      </c>
      <c r="N155" s="34">
        <f>I155+J155</f>
        <v>0</v>
      </c>
      <c r="O155" s="34">
        <f>ROUND(I155*H155,2)</f>
        <v>0</v>
      </c>
      <c r="P155" s="34">
        <f>ROUND(J155*H155,2)</f>
        <v>0</v>
      </c>
      <c r="Q155" s="35">
        <v>0</v>
      </c>
      <c r="R155" s="35">
        <f>Q155*H155</f>
        <v>0</v>
      </c>
      <c r="S155" s="35">
        <v>0</v>
      </c>
      <c r="T155" s="35">
        <f>S155*H155</f>
        <v>0</v>
      </c>
      <c r="U155" s="35">
        <v>0</v>
      </c>
      <c r="V155" s="36">
        <f>U155*H155</f>
        <v>0</v>
      </c>
      <c r="AP155" s="37" t="s">
        <v>18</v>
      </c>
      <c r="AR155" s="37" t="s">
        <v>31</v>
      </c>
      <c r="AS155" s="37" t="s">
        <v>16</v>
      </c>
      <c r="AW155" s="38" t="s">
        <v>30</v>
      </c>
      <c r="BC155" s="39" t="e">
        <f>IF(M155="základní",#REF!,0)</f>
        <v>#REF!</v>
      </c>
      <c r="BD155" s="39">
        <f>IF(M155="snížená",#REF!,0)</f>
        <v>0</v>
      </c>
      <c r="BE155" s="39">
        <f>IF(M155="zákl. přenesená",#REF!,0)</f>
        <v>0</v>
      </c>
      <c r="BF155" s="39">
        <f>IF(M155="sníž. přenesená",#REF!,0)</f>
        <v>0</v>
      </c>
      <c r="BG155" s="39">
        <f>IF(M155="nulová",#REF!,0)</f>
        <v>0</v>
      </c>
      <c r="BH155" s="38" t="s">
        <v>15</v>
      </c>
      <c r="BI155" s="39">
        <f>ROUND(N155*H155,2)</f>
        <v>0</v>
      </c>
      <c r="BJ155" s="38" t="s">
        <v>18</v>
      </c>
      <c r="BK155" s="37" t="s">
        <v>97</v>
      </c>
    </row>
    <row r="156" spans="1:63" s="9" customFormat="1" x14ac:dyDescent="0.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8"/>
      <c r="L156" s="40"/>
      <c r="V156" s="41"/>
      <c r="AR156" s="38" t="s">
        <v>34</v>
      </c>
      <c r="AS156" s="38" t="s">
        <v>16</v>
      </c>
    </row>
    <row r="157" spans="1:63" s="9" customFormat="1" ht="16.5" customHeight="1" x14ac:dyDescent="0.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8"/>
      <c r="L157" s="32" t="s">
        <v>0</v>
      </c>
      <c r="M157" s="33" t="s">
        <v>9</v>
      </c>
      <c r="N157" s="34">
        <f>I157+J157</f>
        <v>0</v>
      </c>
      <c r="O157" s="34">
        <f>ROUND(I157*H157,2)</f>
        <v>0</v>
      </c>
      <c r="P157" s="34">
        <f>ROUND(J157*H157,2)</f>
        <v>0</v>
      </c>
      <c r="Q157" s="35">
        <v>0</v>
      </c>
      <c r="R157" s="35">
        <f>Q157*H157</f>
        <v>0</v>
      </c>
      <c r="S157" s="35">
        <v>0</v>
      </c>
      <c r="T157" s="35">
        <f>S157*H157</f>
        <v>0</v>
      </c>
      <c r="U157" s="35">
        <v>0</v>
      </c>
      <c r="V157" s="36">
        <f>U157*H157</f>
        <v>0</v>
      </c>
      <c r="AP157" s="37" t="s">
        <v>18</v>
      </c>
      <c r="AR157" s="37" t="s">
        <v>31</v>
      </c>
      <c r="AS157" s="37" t="s">
        <v>16</v>
      </c>
      <c r="AW157" s="38" t="s">
        <v>30</v>
      </c>
      <c r="BC157" s="39" t="e">
        <f>IF(M157="základní",#REF!,0)</f>
        <v>#REF!</v>
      </c>
      <c r="BD157" s="39">
        <f>IF(M157="snížená",#REF!,0)</f>
        <v>0</v>
      </c>
      <c r="BE157" s="39">
        <f>IF(M157="zákl. přenesená",#REF!,0)</f>
        <v>0</v>
      </c>
      <c r="BF157" s="39">
        <f>IF(M157="sníž. přenesená",#REF!,0)</f>
        <v>0</v>
      </c>
      <c r="BG157" s="39">
        <f>IF(M157="nulová",#REF!,0)</f>
        <v>0</v>
      </c>
      <c r="BH157" s="38" t="s">
        <v>15</v>
      </c>
      <c r="BI157" s="39">
        <f>ROUND(N157*H157,2)</f>
        <v>0</v>
      </c>
      <c r="BJ157" s="38" t="s">
        <v>18</v>
      </c>
      <c r="BK157" s="37" t="s">
        <v>97</v>
      </c>
    </row>
    <row r="158" spans="1:63" s="9" customFormat="1" x14ac:dyDescent="0.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8"/>
      <c r="L158" s="40"/>
      <c r="V158" s="41"/>
      <c r="AR158" s="38" t="s">
        <v>34</v>
      </c>
      <c r="AS158" s="38" t="s">
        <v>16</v>
      </c>
    </row>
    <row r="159" spans="1:63" s="9" customFormat="1" ht="16.5" customHeight="1" x14ac:dyDescent="0.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8"/>
      <c r="L159" s="32" t="s">
        <v>0</v>
      </c>
      <c r="M159" s="33" t="s">
        <v>9</v>
      </c>
      <c r="N159" s="34">
        <f>I159+J159</f>
        <v>0</v>
      </c>
      <c r="O159" s="34">
        <f>ROUND(I159*H159,2)</f>
        <v>0</v>
      </c>
      <c r="P159" s="34">
        <f>ROUND(J159*H159,2)</f>
        <v>0</v>
      </c>
      <c r="Q159" s="35">
        <v>0</v>
      </c>
      <c r="R159" s="35">
        <f>Q159*H159</f>
        <v>0</v>
      </c>
      <c r="S159" s="35">
        <v>0</v>
      </c>
      <c r="T159" s="35">
        <f>S159*H159</f>
        <v>0</v>
      </c>
      <c r="U159" s="35">
        <v>0</v>
      </c>
      <c r="V159" s="36">
        <f>U159*H159</f>
        <v>0</v>
      </c>
      <c r="AP159" s="37" t="s">
        <v>18</v>
      </c>
      <c r="AR159" s="37" t="s">
        <v>31</v>
      </c>
      <c r="AS159" s="37" t="s">
        <v>16</v>
      </c>
      <c r="AW159" s="38" t="s">
        <v>30</v>
      </c>
      <c r="BC159" s="39" t="e">
        <f>IF(M159="základní",#REF!,0)</f>
        <v>#REF!</v>
      </c>
      <c r="BD159" s="39">
        <f>IF(M159="snížená",#REF!,0)</f>
        <v>0</v>
      </c>
      <c r="BE159" s="39">
        <f>IF(M159="zákl. přenesená",#REF!,0)</f>
        <v>0</v>
      </c>
      <c r="BF159" s="39">
        <f>IF(M159="sníž. přenesená",#REF!,0)</f>
        <v>0</v>
      </c>
      <c r="BG159" s="39">
        <f>IF(M159="nulová",#REF!,0)</f>
        <v>0</v>
      </c>
      <c r="BH159" s="38" t="s">
        <v>15</v>
      </c>
      <c r="BI159" s="39">
        <f>ROUND(N159*H159,2)</f>
        <v>0</v>
      </c>
      <c r="BJ159" s="38" t="s">
        <v>18</v>
      </c>
      <c r="BK159" s="37" t="s">
        <v>97</v>
      </c>
    </row>
    <row r="160" spans="1:63" s="9" customFormat="1" x14ac:dyDescent="0.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8"/>
      <c r="L160" s="40"/>
      <c r="V160" s="41"/>
      <c r="AR160" s="38" t="s">
        <v>34</v>
      </c>
      <c r="AS160" s="38" t="s">
        <v>16</v>
      </c>
    </row>
    <row r="161" spans="1:63" s="9" customFormat="1" ht="16.5" customHeight="1" x14ac:dyDescent="0.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8"/>
      <c r="L161" s="32" t="s">
        <v>0</v>
      </c>
      <c r="M161" s="33" t="s">
        <v>9</v>
      </c>
      <c r="N161" s="34">
        <f>I161+J161</f>
        <v>0</v>
      </c>
      <c r="O161" s="34">
        <f>ROUND(I161*H161,2)</f>
        <v>0</v>
      </c>
      <c r="P161" s="34">
        <f>ROUND(J161*H161,2)</f>
        <v>0</v>
      </c>
      <c r="Q161" s="35">
        <v>0</v>
      </c>
      <c r="R161" s="35">
        <f>Q161*H161</f>
        <v>0</v>
      </c>
      <c r="S161" s="35">
        <v>0</v>
      </c>
      <c r="T161" s="35">
        <f>S161*H161</f>
        <v>0</v>
      </c>
      <c r="U161" s="35">
        <v>0</v>
      </c>
      <c r="V161" s="36">
        <f>U161*H161</f>
        <v>0</v>
      </c>
      <c r="AP161" s="37" t="s">
        <v>18</v>
      </c>
      <c r="AR161" s="37" t="s">
        <v>31</v>
      </c>
      <c r="AS161" s="37" t="s">
        <v>16</v>
      </c>
      <c r="AW161" s="38" t="s">
        <v>30</v>
      </c>
      <c r="BC161" s="39" t="e">
        <f>IF(M161="základní",#REF!,0)</f>
        <v>#REF!</v>
      </c>
      <c r="BD161" s="39">
        <f>IF(M161="snížená",#REF!,0)</f>
        <v>0</v>
      </c>
      <c r="BE161" s="39">
        <f>IF(M161="zákl. přenesená",#REF!,0)</f>
        <v>0</v>
      </c>
      <c r="BF161" s="39">
        <f>IF(M161="sníž. přenesená",#REF!,0)</f>
        <v>0</v>
      </c>
      <c r="BG161" s="39">
        <f>IF(M161="nulová",#REF!,0)</f>
        <v>0</v>
      </c>
      <c r="BH161" s="38" t="s">
        <v>15</v>
      </c>
      <c r="BI161" s="39">
        <f>ROUND(N161*H161,2)</f>
        <v>0</v>
      </c>
      <c r="BJ161" s="38" t="s">
        <v>18</v>
      </c>
      <c r="BK161" s="37" t="s">
        <v>98</v>
      </c>
    </row>
    <row r="162" spans="1:63" s="9" customFormat="1" x14ac:dyDescent="0.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8"/>
      <c r="L162" s="40"/>
      <c r="V162" s="41"/>
      <c r="AR162" s="38" t="s">
        <v>34</v>
      </c>
      <c r="AS162" s="38" t="s">
        <v>16</v>
      </c>
    </row>
    <row r="163" spans="1:63" s="9" customFormat="1" ht="16.5" customHeight="1" x14ac:dyDescent="0.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8"/>
      <c r="L163" s="32" t="s">
        <v>0</v>
      </c>
      <c r="M163" s="33" t="s">
        <v>9</v>
      </c>
      <c r="N163" s="34">
        <f>I163+J163</f>
        <v>0</v>
      </c>
      <c r="O163" s="34">
        <f>ROUND(I163*H163,2)</f>
        <v>0</v>
      </c>
      <c r="P163" s="34">
        <f>ROUND(J163*H163,2)</f>
        <v>0</v>
      </c>
      <c r="Q163" s="35">
        <v>0</v>
      </c>
      <c r="R163" s="35">
        <f>Q163*H163</f>
        <v>0</v>
      </c>
      <c r="S163" s="35">
        <v>0</v>
      </c>
      <c r="T163" s="35">
        <f>S163*H163</f>
        <v>0</v>
      </c>
      <c r="U163" s="35">
        <v>0</v>
      </c>
      <c r="V163" s="36">
        <f>U163*H163</f>
        <v>0</v>
      </c>
      <c r="AP163" s="37" t="s">
        <v>18</v>
      </c>
      <c r="AR163" s="37" t="s">
        <v>31</v>
      </c>
      <c r="AS163" s="37" t="s">
        <v>16</v>
      </c>
      <c r="AW163" s="38" t="s">
        <v>30</v>
      </c>
      <c r="BC163" s="39" t="e">
        <f>IF(M163="základní",#REF!,0)</f>
        <v>#REF!</v>
      </c>
      <c r="BD163" s="39">
        <f>IF(M163="snížená",#REF!,0)</f>
        <v>0</v>
      </c>
      <c r="BE163" s="39">
        <f>IF(M163="zákl. přenesená",#REF!,0)</f>
        <v>0</v>
      </c>
      <c r="BF163" s="39">
        <f>IF(M163="sníž. přenesená",#REF!,0)</f>
        <v>0</v>
      </c>
      <c r="BG163" s="39">
        <f>IF(M163="nulová",#REF!,0)</f>
        <v>0</v>
      </c>
      <c r="BH163" s="38" t="s">
        <v>15</v>
      </c>
      <c r="BI163" s="39">
        <f>ROUND(N163*H163,2)</f>
        <v>0</v>
      </c>
      <c r="BJ163" s="38" t="s">
        <v>18</v>
      </c>
      <c r="BK163" s="37" t="s">
        <v>54</v>
      </c>
    </row>
    <row r="164" spans="1:63" s="9" customFormat="1" x14ac:dyDescent="0.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8"/>
      <c r="L164" s="40"/>
      <c r="V164" s="41"/>
      <c r="AR164" s="38" t="s">
        <v>34</v>
      </c>
      <c r="AS164" s="38" t="s">
        <v>16</v>
      </c>
    </row>
    <row r="165" spans="1:63" s="9" customFormat="1" ht="16.5" customHeight="1" x14ac:dyDescent="0.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8"/>
      <c r="L165" s="32" t="s">
        <v>0</v>
      </c>
      <c r="M165" s="33" t="s">
        <v>9</v>
      </c>
      <c r="N165" s="34">
        <f>I165+J165</f>
        <v>0</v>
      </c>
      <c r="O165" s="34">
        <f>ROUND(I165*H165,2)</f>
        <v>0</v>
      </c>
      <c r="P165" s="34">
        <f>ROUND(J165*H165,2)</f>
        <v>0</v>
      </c>
      <c r="Q165" s="35">
        <v>0</v>
      </c>
      <c r="R165" s="35">
        <f>Q165*H165</f>
        <v>0</v>
      </c>
      <c r="S165" s="35">
        <v>0</v>
      </c>
      <c r="T165" s="35">
        <f>S165*H165</f>
        <v>0</v>
      </c>
      <c r="U165" s="35">
        <v>0</v>
      </c>
      <c r="V165" s="36">
        <f>U165*H165</f>
        <v>0</v>
      </c>
      <c r="AP165" s="37" t="s">
        <v>18</v>
      </c>
      <c r="AR165" s="37" t="s">
        <v>31</v>
      </c>
      <c r="AS165" s="37" t="s">
        <v>16</v>
      </c>
      <c r="AW165" s="38" t="s">
        <v>30</v>
      </c>
      <c r="BC165" s="39" t="e">
        <f>IF(M165="základní",#REF!,0)</f>
        <v>#REF!</v>
      </c>
      <c r="BD165" s="39">
        <f>IF(M165="snížená",#REF!,0)</f>
        <v>0</v>
      </c>
      <c r="BE165" s="39">
        <f>IF(M165="zákl. přenesená",#REF!,0)</f>
        <v>0</v>
      </c>
      <c r="BF165" s="39">
        <f>IF(M165="sníž. přenesená",#REF!,0)</f>
        <v>0</v>
      </c>
      <c r="BG165" s="39">
        <f>IF(M165="nulová",#REF!,0)</f>
        <v>0</v>
      </c>
      <c r="BH165" s="38" t="s">
        <v>15</v>
      </c>
      <c r="BI165" s="39">
        <f>ROUND(N165*H165,2)</f>
        <v>0</v>
      </c>
      <c r="BJ165" s="38" t="s">
        <v>18</v>
      </c>
      <c r="BK165" s="37" t="s">
        <v>99</v>
      </c>
    </row>
    <row r="166" spans="1:63" s="9" customFormat="1" x14ac:dyDescent="0.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8"/>
      <c r="L166" s="40"/>
      <c r="V166" s="41"/>
      <c r="AR166" s="38" t="s">
        <v>34</v>
      </c>
      <c r="AS166" s="38" t="s">
        <v>16</v>
      </c>
    </row>
    <row r="167" spans="1:63" s="9" customFormat="1" ht="16.5" customHeight="1" x14ac:dyDescent="0.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8"/>
      <c r="L167" s="32" t="s">
        <v>0</v>
      </c>
      <c r="M167" s="33" t="s">
        <v>9</v>
      </c>
      <c r="N167" s="34">
        <f>I167+J167</f>
        <v>0</v>
      </c>
      <c r="O167" s="34">
        <f>ROUND(I167*H167,2)</f>
        <v>0</v>
      </c>
      <c r="P167" s="34">
        <f>ROUND(J167*H167,2)</f>
        <v>0</v>
      </c>
      <c r="Q167" s="35">
        <v>0</v>
      </c>
      <c r="R167" s="35">
        <f>Q167*H167</f>
        <v>0</v>
      </c>
      <c r="S167" s="35">
        <v>0</v>
      </c>
      <c r="T167" s="35">
        <f>S167*H167</f>
        <v>0</v>
      </c>
      <c r="U167" s="35">
        <v>0</v>
      </c>
      <c r="V167" s="36">
        <f>U167*H167</f>
        <v>0</v>
      </c>
      <c r="AP167" s="37" t="s">
        <v>18</v>
      </c>
      <c r="AR167" s="37" t="s">
        <v>31</v>
      </c>
      <c r="AS167" s="37" t="s">
        <v>16</v>
      </c>
      <c r="AW167" s="38" t="s">
        <v>30</v>
      </c>
      <c r="BC167" s="39" t="e">
        <f>IF(M167="základní",#REF!,0)</f>
        <v>#REF!</v>
      </c>
      <c r="BD167" s="39">
        <f>IF(M167="snížená",#REF!,0)</f>
        <v>0</v>
      </c>
      <c r="BE167" s="39">
        <f>IF(M167="zákl. přenesená",#REF!,0)</f>
        <v>0</v>
      </c>
      <c r="BF167" s="39">
        <f>IF(M167="sníž. přenesená",#REF!,0)</f>
        <v>0</v>
      </c>
      <c r="BG167" s="39">
        <f>IF(M167="nulová",#REF!,0)</f>
        <v>0</v>
      </c>
      <c r="BH167" s="38" t="s">
        <v>15</v>
      </c>
      <c r="BI167" s="39">
        <f>ROUND(N167*H167,2)</f>
        <v>0</v>
      </c>
      <c r="BJ167" s="38" t="s">
        <v>18</v>
      </c>
      <c r="BK167" s="37" t="s">
        <v>100</v>
      </c>
    </row>
    <row r="168" spans="1:63" s="9" customFormat="1" x14ac:dyDescent="0.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8"/>
      <c r="L168" s="40"/>
      <c r="V168" s="41"/>
      <c r="AR168" s="38" t="s">
        <v>34</v>
      </c>
      <c r="AS168" s="38" t="s">
        <v>16</v>
      </c>
    </row>
    <row r="169" spans="1:63" s="9" customFormat="1" ht="16.5" customHeight="1" x14ac:dyDescent="0.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8"/>
      <c r="L169" s="32" t="s">
        <v>0</v>
      </c>
      <c r="M169" s="33" t="s">
        <v>9</v>
      </c>
      <c r="N169" s="34">
        <f>I169+J169</f>
        <v>0</v>
      </c>
      <c r="O169" s="34">
        <f>ROUND(I169*H169,2)</f>
        <v>0</v>
      </c>
      <c r="P169" s="34">
        <f>ROUND(J169*H169,2)</f>
        <v>0</v>
      </c>
      <c r="Q169" s="35">
        <v>0</v>
      </c>
      <c r="R169" s="35">
        <f>Q169*H169</f>
        <v>0</v>
      </c>
      <c r="S169" s="35">
        <v>0</v>
      </c>
      <c r="T169" s="35">
        <f>S169*H169</f>
        <v>0</v>
      </c>
      <c r="U169" s="35">
        <v>0</v>
      </c>
      <c r="V169" s="36">
        <f>U169*H169</f>
        <v>0</v>
      </c>
      <c r="AP169" s="37" t="s">
        <v>18</v>
      </c>
      <c r="AR169" s="37" t="s">
        <v>31</v>
      </c>
      <c r="AS169" s="37" t="s">
        <v>16</v>
      </c>
      <c r="AW169" s="38" t="s">
        <v>30</v>
      </c>
      <c r="BC169" s="39" t="e">
        <f>IF(M169="základní",#REF!,0)</f>
        <v>#REF!</v>
      </c>
      <c r="BD169" s="39">
        <f>IF(M169="snížená",#REF!,0)</f>
        <v>0</v>
      </c>
      <c r="BE169" s="39">
        <f>IF(M169="zákl. přenesená",#REF!,0)</f>
        <v>0</v>
      </c>
      <c r="BF169" s="39">
        <f>IF(M169="sníž. přenesená",#REF!,0)</f>
        <v>0</v>
      </c>
      <c r="BG169" s="39">
        <f>IF(M169="nulová",#REF!,0)</f>
        <v>0</v>
      </c>
      <c r="BH169" s="38" t="s">
        <v>15</v>
      </c>
      <c r="BI169" s="39">
        <f>ROUND(N169*H169,2)</f>
        <v>0</v>
      </c>
      <c r="BJ169" s="38" t="s">
        <v>18</v>
      </c>
      <c r="BK169" s="37" t="s">
        <v>61</v>
      </c>
    </row>
    <row r="170" spans="1:63" s="9" customFormat="1" x14ac:dyDescent="0.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8"/>
      <c r="L170" s="40"/>
      <c r="V170" s="41"/>
      <c r="AR170" s="38" t="s">
        <v>34</v>
      </c>
      <c r="AS170" s="38" t="s">
        <v>16</v>
      </c>
    </row>
    <row r="171" spans="1:63" s="9" customFormat="1" ht="16.5" customHeight="1" x14ac:dyDescent="0.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8"/>
      <c r="L171" s="32" t="s">
        <v>0</v>
      </c>
      <c r="M171" s="33" t="s">
        <v>9</v>
      </c>
      <c r="N171" s="34">
        <f>I171+J171</f>
        <v>0</v>
      </c>
      <c r="O171" s="34">
        <f>ROUND(I171*H171,2)</f>
        <v>0</v>
      </c>
      <c r="P171" s="34">
        <f>ROUND(J171*H171,2)</f>
        <v>0</v>
      </c>
      <c r="Q171" s="35">
        <v>0</v>
      </c>
      <c r="R171" s="35">
        <f>Q171*H171</f>
        <v>0</v>
      </c>
      <c r="S171" s="35">
        <v>0</v>
      </c>
      <c r="T171" s="35">
        <f>S171*H171</f>
        <v>0</v>
      </c>
      <c r="U171" s="35">
        <v>0</v>
      </c>
      <c r="V171" s="36">
        <f>U171*H171</f>
        <v>0</v>
      </c>
      <c r="AP171" s="37" t="s">
        <v>18</v>
      </c>
      <c r="AR171" s="37" t="s">
        <v>31</v>
      </c>
      <c r="AS171" s="37" t="s">
        <v>16</v>
      </c>
      <c r="AW171" s="38" t="s">
        <v>30</v>
      </c>
      <c r="BC171" s="39" t="e">
        <f>IF(M171="základní",#REF!,0)</f>
        <v>#REF!</v>
      </c>
      <c r="BD171" s="39">
        <f>IF(M171="snížená",#REF!,0)</f>
        <v>0</v>
      </c>
      <c r="BE171" s="39">
        <f>IF(M171="zákl. přenesená",#REF!,0)</f>
        <v>0</v>
      </c>
      <c r="BF171" s="39">
        <f>IF(M171="sníž. přenesená",#REF!,0)</f>
        <v>0</v>
      </c>
      <c r="BG171" s="39">
        <f>IF(M171="nulová",#REF!,0)</f>
        <v>0</v>
      </c>
      <c r="BH171" s="38" t="s">
        <v>15</v>
      </c>
      <c r="BI171" s="39">
        <f>ROUND(N171*H171,2)</f>
        <v>0</v>
      </c>
      <c r="BJ171" s="38" t="s">
        <v>18</v>
      </c>
      <c r="BK171" s="37" t="s">
        <v>101</v>
      </c>
    </row>
    <row r="172" spans="1:63" s="9" customFormat="1" x14ac:dyDescent="0.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8"/>
      <c r="L172" s="40"/>
      <c r="V172" s="41"/>
      <c r="AR172" s="38" t="s">
        <v>34</v>
      </c>
      <c r="AS172" s="38" t="s">
        <v>16</v>
      </c>
    </row>
    <row r="173" spans="1:63" s="9" customFormat="1" ht="16.5" customHeight="1" x14ac:dyDescent="0.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8"/>
      <c r="L173" s="32" t="s">
        <v>0</v>
      </c>
      <c r="M173" s="33" t="s">
        <v>9</v>
      </c>
      <c r="N173" s="34">
        <f>I173+J173</f>
        <v>0</v>
      </c>
      <c r="O173" s="34">
        <f>ROUND(I173*H173,2)</f>
        <v>0</v>
      </c>
      <c r="P173" s="34">
        <f>ROUND(J173*H173,2)</f>
        <v>0</v>
      </c>
      <c r="Q173" s="35">
        <v>0</v>
      </c>
      <c r="R173" s="35">
        <f>Q173*H173</f>
        <v>0</v>
      </c>
      <c r="S173" s="35">
        <v>0</v>
      </c>
      <c r="T173" s="35">
        <f>S173*H173</f>
        <v>0</v>
      </c>
      <c r="U173" s="35">
        <v>0</v>
      </c>
      <c r="V173" s="36">
        <f>U173*H173</f>
        <v>0</v>
      </c>
      <c r="AP173" s="37" t="s">
        <v>18</v>
      </c>
      <c r="AR173" s="37" t="s">
        <v>31</v>
      </c>
      <c r="AS173" s="37" t="s">
        <v>16</v>
      </c>
      <c r="AW173" s="38" t="s">
        <v>30</v>
      </c>
      <c r="BC173" s="39" t="e">
        <f>IF(M173="základní",#REF!,0)</f>
        <v>#REF!</v>
      </c>
      <c r="BD173" s="39">
        <f>IF(M173="snížená",#REF!,0)</f>
        <v>0</v>
      </c>
      <c r="BE173" s="39">
        <f>IF(M173="zákl. přenesená",#REF!,0)</f>
        <v>0</v>
      </c>
      <c r="BF173" s="39">
        <f>IF(M173="sníž. přenesená",#REF!,0)</f>
        <v>0</v>
      </c>
      <c r="BG173" s="39">
        <f>IF(M173="nulová",#REF!,0)</f>
        <v>0</v>
      </c>
      <c r="BH173" s="38" t="s">
        <v>15</v>
      </c>
      <c r="BI173" s="39">
        <f>ROUND(N173*H173,2)</f>
        <v>0</v>
      </c>
      <c r="BJ173" s="38" t="s">
        <v>18</v>
      </c>
      <c r="BK173" s="37" t="s">
        <v>102</v>
      </c>
    </row>
    <row r="174" spans="1:63" s="9" customFormat="1" x14ac:dyDescent="0.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8"/>
      <c r="L174" s="40"/>
      <c r="V174" s="41"/>
      <c r="AR174" s="38" t="s">
        <v>34</v>
      </c>
      <c r="AS174" s="38" t="s">
        <v>16</v>
      </c>
    </row>
    <row r="175" spans="1:63" s="9" customFormat="1" ht="16.5" customHeight="1" x14ac:dyDescent="0.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8"/>
      <c r="L175" s="32" t="s">
        <v>0</v>
      </c>
      <c r="M175" s="33" t="s">
        <v>9</v>
      </c>
      <c r="N175" s="34">
        <f>I175+J175</f>
        <v>0</v>
      </c>
      <c r="O175" s="34">
        <f>ROUND(I175*H175,2)</f>
        <v>0</v>
      </c>
      <c r="P175" s="34">
        <f>ROUND(J175*H175,2)</f>
        <v>0</v>
      </c>
      <c r="Q175" s="35">
        <v>0</v>
      </c>
      <c r="R175" s="35">
        <f>Q175*H175</f>
        <v>0</v>
      </c>
      <c r="S175" s="35">
        <v>0</v>
      </c>
      <c r="T175" s="35">
        <f>S175*H175</f>
        <v>0</v>
      </c>
      <c r="U175" s="35">
        <v>0</v>
      </c>
      <c r="V175" s="36">
        <f>U175*H175</f>
        <v>0</v>
      </c>
      <c r="AP175" s="37" t="s">
        <v>18</v>
      </c>
      <c r="AR175" s="37" t="s">
        <v>31</v>
      </c>
      <c r="AS175" s="37" t="s">
        <v>16</v>
      </c>
      <c r="AW175" s="38" t="s">
        <v>30</v>
      </c>
      <c r="BC175" s="39" t="e">
        <f>IF(M175="základní",#REF!,0)</f>
        <v>#REF!</v>
      </c>
      <c r="BD175" s="39">
        <f>IF(M175="snížená",#REF!,0)</f>
        <v>0</v>
      </c>
      <c r="BE175" s="39">
        <f>IF(M175="zákl. přenesená",#REF!,0)</f>
        <v>0</v>
      </c>
      <c r="BF175" s="39">
        <f>IF(M175="sníž. přenesená",#REF!,0)</f>
        <v>0</v>
      </c>
      <c r="BG175" s="39">
        <f>IF(M175="nulová",#REF!,0)</f>
        <v>0</v>
      </c>
      <c r="BH175" s="38" t="s">
        <v>15</v>
      </c>
      <c r="BI175" s="39">
        <f>ROUND(N175*H175,2)</f>
        <v>0</v>
      </c>
      <c r="BJ175" s="38" t="s">
        <v>18</v>
      </c>
      <c r="BK175" s="37" t="s">
        <v>103</v>
      </c>
    </row>
    <row r="176" spans="1:63" s="9" customFormat="1" x14ac:dyDescent="0.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8"/>
      <c r="L176" s="40"/>
      <c r="V176" s="41"/>
      <c r="AR176" s="38" t="s">
        <v>34</v>
      </c>
      <c r="AS176" s="38" t="s">
        <v>16</v>
      </c>
    </row>
    <row r="177" spans="1:63" s="9" customFormat="1" ht="16.5" customHeight="1" x14ac:dyDescent="0.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8"/>
      <c r="L177" s="32" t="s">
        <v>0</v>
      </c>
      <c r="M177" s="33" t="s">
        <v>9</v>
      </c>
      <c r="N177" s="34">
        <f>I177+J177</f>
        <v>0</v>
      </c>
      <c r="O177" s="34">
        <f>ROUND(I177*H177,2)</f>
        <v>0</v>
      </c>
      <c r="P177" s="34">
        <f>ROUND(J177*H177,2)</f>
        <v>0</v>
      </c>
      <c r="Q177" s="35">
        <v>0</v>
      </c>
      <c r="R177" s="35">
        <f>Q177*H177</f>
        <v>0</v>
      </c>
      <c r="S177" s="35">
        <v>0</v>
      </c>
      <c r="T177" s="35">
        <f>S177*H177</f>
        <v>0</v>
      </c>
      <c r="U177" s="35">
        <v>0</v>
      </c>
      <c r="V177" s="36">
        <f>U177*H177</f>
        <v>0</v>
      </c>
      <c r="AP177" s="37" t="s">
        <v>18</v>
      </c>
      <c r="AR177" s="37" t="s">
        <v>31</v>
      </c>
      <c r="AS177" s="37" t="s">
        <v>16</v>
      </c>
      <c r="AW177" s="38" t="s">
        <v>30</v>
      </c>
      <c r="BC177" s="39" t="e">
        <f>IF(M177="základní",#REF!,0)</f>
        <v>#REF!</v>
      </c>
      <c r="BD177" s="39">
        <f>IF(M177="snížená",#REF!,0)</f>
        <v>0</v>
      </c>
      <c r="BE177" s="39">
        <f>IF(M177="zákl. přenesená",#REF!,0)</f>
        <v>0</v>
      </c>
      <c r="BF177" s="39">
        <f>IF(M177="sníž. přenesená",#REF!,0)</f>
        <v>0</v>
      </c>
      <c r="BG177" s="39">
        <f>IF(M177="nulová",#REF!,0)</f>
        <v>0</v>
      </c>
      <c r="BH177" s="38" t="s">
        <v>15</v>
      </c>
      <c r="BI177" s="39">
        <f>ROUND(N177*H177,2)</f>
        <v>0</v>
      </c>
      <c r="BJ177" s="38" t="s">
        <v>18</v>
      </c>
      <c r="BK177" s="37" t="s">
        <v>104</v>
      </c>
    </row>
    <row r="178" spans="1:63" s="9" customFormat="1" x14ac:dyDescent="0.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8"/>
      <c r="L178" s="40"/>
      <c r="V178" s="41"/>
      <c r="AR178" s="38" t="s">
        <v>34</v>
      </c>
      <c r="AS178" s="38" t="s">
        <v>16</v>
      </c>
    </row>
    <row r="179" spans="1:63" s="9" customFormat="1" x14ac:dyDescent="0.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8"/>
      <c r="L179" s="40"/>
      <c r="M179" s="46"/>
      <c r="N179" s="46"/>
      <c r="O179" s="46"/>
      <c r="P179" s="46"/>
      <c r="Q179" s="46"/>
      <c r="R179" s="46"/>
      <c r="S179" s="46"/>
      <c r="T179" s="46"/>
      <c r="U179" s="46"/>
      <c r="V179" s="41"/>
      <c r="AR179" s="38"/>
      <c r="AS179" s="38"/>
    </row>
    <row r="180" spans="1:63" s="22" customFormat="1" ht="22.9" customHeight="1" x14ac:dyDescent="0.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25"/>
      <c r="L180" s="26"/>
      <c r="O180" s="27">
        <f>SUM(O181:O246)</f>
        <v>0</v>
      </c>
      <c r="P180" s="27">
        <f>SUM(P181:P246)</f>
        <v>0</v>
      </c>
      <c r="R180" s="28">
        <f>SUM(R181:R246)</f>
        <v>0</v>
      </c>
      <c r="T180" s="28">
        <f>SUM(T181:T246)</f>
        <v>0</v>
      </c>
      <c r="V180" s="29">
        <f>SUM(V181:V246)</f>
        <v>0</v>
      </c>
      <c r="AP180" s="23" t="s">
        <v>16</v>
      </c>
      <c r="AR180" s="30" t="s">
        <v>13</v>
      </c>
      <c r="AS180" s="30" t="s">
        <v>15</v>
      </c>
      <c r="AW180" s="23" t="s">
        <v>30</v>
      </c>
      <c r="BI180" s="31">
        <f>SUM(BI181:BI246)</f>
        <v>0</v>
      </c>
    </row>
    <row r="181" spans="1:63" s="9" customFormat="1" ht="16.5" customHeight="1" x14ac:dyDescent="0.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8"/>
      <c r="L181" s="32" t="s">
        <v>0</v>
      </c>
      <c r="M181" s="33" t="s">
        <v>9</v>
      </c>
      <c r="N181" s="34">
        <f>I181+J181</f>
        <v>0</v>
      </c>
      <c r="O181" s="34">
        <f>ROUND(I181*H181,2)</f>
        <v>0</v>
      </c>
      <c r="P181" s="34">
        <f>ROUND(J181*H181,2)</f>
        <v>0</v>
      </c>
      <c r="Q181" s="35">
        <v>0</v>
      </c>
      <c r="R181" s="35">
        <f>Q181*H181</f>
        <v>0</v>
      </c>
      <c r="S181" s="35">
        <v>0</v>
      </c>
      <c r="T181" s="35">
        <f>S181*H181</f>
        <v>0</v>
      </c>
      <c r="U181" s="35">
        <v>0</v>
      </c>
      <c r="V181" s="36">
        <f>U181*H181</f>
        <v>0</v>
      </c>
      <c r="AP181" s="37" t="s">
        <v>18</v>
      </c>
      <c r="AR181" s="37" t="s">
        <v>31</v>
      </c>
      <c r="AS181" s="37" t="s">
        <v>16</v>
      </c>
      <c r="AW181" s="38" t="s">
        <v>30</v>
      </c>
      <c r="BC181" s="39" t="e">
        <f>IF(M181="základní",#REF!,0)</f>
        <v>#REF!</v>
      </c>
      <c r="BD181" s="39">
        <f>IF(M181="snížená",#REF!,0)</f>
        <v>0</v>
      </c>
      <c r="BE181" s="39">
        <f>IF(M181="zákl. přenesená",#REF!,0)</f>
        <v>0</v>
      </c>
      <c r="BF181" s="39">
        <f>IF(M181="sníž. přenesená",#REF!,0)</f>
        <v>0</v>
      </c>
      <c r="BG181" s="39">
        <f>IF(M181="nulová",#REF!,0)</f>
        <v>0</v>
      </c>
      <c r="BH181" s="38" t="s">
        <v>15</v>
      </c>
      <c r="BI181" s="39">
        <f>ROUND(N181*H181,2)</f>
        <v>0</v>
      </c>
      <c r="BJ181" s="38" t="s">
        <v>18</v>
      </c>
      <c r="BK181" s="37" t="s">
        <v>105</v>
      </c>
    </row>
    <row r="182" spans="1:63" s="9" customFormat="1" x14ac:dyDescent="0.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8"/>
      <c r="L182" s="40"/>
      <c r="V182" s="41"/>
      <c r="AR182" s="38" t="s">
        <v>34</v>
      </c>
      <c r="AS182" s="38" t="s">
        <v>16</v>
      </c>
    </row>
    <row r="183" spans="1:63" s="9" customFormat="1" ht="16.5" customHeight="1" x14ac:dyDescent="0.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8"/>
      <c r="L183" s="32" t="s">
        <v>0</v>
      </c>
      <c r="M183" s="33" t="s">
        <v>9</v>
      </c>
      <c r="N183" s="34">
        <f>I183+J183</f>
        <v>0</v>
      </c>
      <c r="O183" s="34">
        <f>ROUND(I183*H183,2)</f>
        <v>0</v>
      </c>
      <c r="P183" s="34">
        <f>ROUND(J183*H183,2)</f>
        <v>0</v>
      </c>
      <c r="Q183" s="35">
        <v>0</v>
      </c>
      <c r="R183" s="35">
        <f>Q183*H183</f>
        <v>0</v>
      </c>
      <c r="S183" s="35">
        <v>0</v>
      </c>
      <c r="T183" s="35">
        <f>S183*H183</f>
        <v>0</v>
      </c>
      <c r="U183" s="35">
        <v>0</v>
      </c>
      <c r="V183" s="36">
        <f>U183*H183</f>
        <v>0</v>
      </c>
      <c r="AP183" s="37" t="s">
        <v>18</v>
      </c>
      <c r="AR183" s="37" t="s">
        <v>31</v>
      </c>
      <c r="AS183" s="37" t="s">
        <v>16</v>
      </c>
      <c r="AW183" s="38" t="s">
        <v>30</v>
      </c>
      <c r="BC183" s="39" t="e">
        <f>IF(M183="základní",#REF!,0)</f>
        <v>#REF!</v>
      </c>
      <c r="BD183" s="39">
        <f>IF(M183="snížená",#REF!,0)</f>
        <v>0</v>
      </c>
      <c r="BE183" s="39">
        <f>IF(M183="zákl. přenesená",#REF!,0)</f>
        <v>0</v>
      </c>
      <c r="BF183" s="39">
        <f>IF(M183="sníž. přenesená",#REF!,0)</f>
        <v>0</v>
      </c>
      <c r="BG183" s="39">
        <f>IF(M183="nulová",#REF!,0)</f>
        <v>0</v>
      </c>
      <c r="BH183" s="38" t="s">
        <v>15</v>
      </c>
      <c r="BI183" s="39">
        <f>ROUND(N183*H183,2)</f>
        <v>0</v>
      </c>
      <c r="BJ183" s="38" t="s">
        <v>18</v>
      </c>
      <c r="BK183" s="37" t="s">
        <v>106</v>
      </c>
    </row>
    <row r="184" spans="1:63" s="9" customFormat="1" x14ac:dyDescent="0.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8"/>
      <c r="L184" s="40"/>
      <c r="V184" s="41"/>
      <c r="AR184" s="38" t="s">
        <v>34</v>
      </c>
      <c r="AS184" s="38" t="s">
        <v>16</v>
      </c>
    </row>
    <row r="185" spans="1:63" s="9" customFormat="1" ht="16.5" customHeight="1" x14ac:dyDescent="0.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8"/>
      <c r="L185" s="32" t="s">
        <v>0</v>
      </c>
      <c r="M185" s="33" t="s">
        <v>9</v>
      </c>
      <c r="N185" s="34">
        <f>I185+J185</f>
        <v>0</v>
      </c>
      <c r="O185" s="34">
        <f>ROUND(I185*H185,2)</f>
        <v>0</v>
      </c>
      <c r="P185" s="34">
        <f>ROUND(J185*H185,2)</f>
        <v>0</v>
      </c>
      <c r="Q185" s="35">
        <v>0</v>
      </c>
      <c r="R185" s="35">
        <f>Q185*H185</f>
        <v>0</v>
      </c>
      <c r="S185" s="35">
        <v>0</v>
      </c>
      <c r="T185" s="35">
        <f>S185*H185</f>
        <v>0</v>
      </c>
      <c r="U185" s="35">
        <v>0</v>
      </c>
      <c r="V185" s="36">
        <f>U185*H185</f>
        <v>0</v>
      </c>
      <c r="AP185" s="37" t="s">
        <v>18</v>
      </c>
      <c r="AR185" s="37" t="s">
        <v>31</v>
      </c>
      <c r="AS185" s="37" t="s">
        <v>16</v>
      </c>
      <c r="AW185" s="38" t="s">
        <v>30</v>
      </c>
      <c r="BC185" s="39" t="e">
        <f>IF(M185="základní",#REF!,0)</f>
        <v>#REF!</v>
      </c>
      <c r="BD185" s="39">
        <f>IF(M185="snížená",#REF!,0)</f>
        <v>0</v>
      </c>
      <c r="BE185" s="39">
        <f>IF(M185="zákl. přenesená",#REF!,0)</f>
        <v>0</v>
      </c>
      <c r="BF185" s="39">
        <f>IF(M185="sníž. přenesená",#REF!,0)</f>
        <v>0</v>
      </c>
      <c r="BG185" s="39">
        <f>IF(M185="nulová",#REF!,0)</f>
        <v>0</v>
      </c>
      <c r="BH185" s="38" t="s">
        <v>15</v>
      </c>
      <c r="BI185" s="39">
        <f>ROUND(N185*H185,2)</f>
        <v>0</v>
      </c>
      <c r="BJ185" s="38" t="s">
        <v>18</v>
      </c>
      <c r="BK185" s="37" t="s">
        <v>107</v>
      </c>
    </row>
    <row r="186" spans="1:63" s="9" customFormat="1" x14ac:dyDescent="0.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8"/>
      <c r="L186" s="40"/>
      <c r="V186" s="41"/>
      <c r="AR186" s="38" t="s">
        <v>34</v>
      </c>
      <c r="AS186" s="38" t="s">
        <v>16</v>
      </c>
    </row>
    <row r="187" spans="1:63" s="9" customFormat="1" ht="16.5" customHeight="1" x14ac:dyDescent="0.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8"/>
      <c r="L187" s="32" t="s">
        <v>0</v>
      </c>
      <c r="M187" s="33" t="s">
        <v>9</v>
      </c>
      <c r="N187" s="34">
        <f>I187+J187</f>
        <v>0</v>
      </c>
      <c r="O187" s="34">
        <f>ROUND(I187*H187,2)</f>
        <v>0</v>
      </c>
      <c r="P187" s="34">
        <f>ROUND(J187*H187,2)</f>
        <v>0</v>
      </c>
      <c r="Q187" s="35">
        <v>0</v>
      </c>
      <c r="R187" s="35">
        <f>Q187*H187</f>
        <v>0</v>
      </c>
      <c r="S187" s="35">
        <v>0</v>
      </c>
      <c r="T187" s="35">
        <f>S187*H187</f>
        <v>0</v>
      </c>
      <c r="U187" s="35">
        <v>0</v>
      </c>
      <c r="V187" s="36">
        <f>U187*H187</f>
        <v>0</v>
      </c>
      <c r="AP187" s="37" t="s">
        <v>18</v>
      </c>
      <c r="AR187" s="37" t="s">
        <v>31</v>
      </c>
      <c r="AS187" s="37" t="s">
        <v>16</v>
      </c>
      <c r="AW187" s="38" t="s">
        <v>30</v>
      </c>
      <c r="BC187" s="39" t="e">
        <f>IF(M187="základní",#REF!,0)</f>
        <v>#REF!</v>
      </c>
      <c r="BD187" s="39">
        <f>IF(M187="snížená",#REF!,0)</f>
        <v>0</v>
      </c>
      <c r="BE187" s="39">
        <f>IF(M187="zákl. přenesená",#REF!,0)</f>
        <v>0</v>
      </c>
      <c r="BF187" s="39">
        <f>IF(M187="sníž. přenesená",#REF!,0)</f>
        <v>0</v>
      </c>
      <c r="BG187" s="39">
        <f>IF(M187="nulová",#REF!,0)</f>
        <v>0</v>
      </c>
      <c r="BH187" s="38" t="s">
        <v>15</v>
      </c>
      <c r="BI187" s="39">
        <f>ROUND(N187*H187,2)</f>
        <v>0</v>
      </c>
      <c r="BJ187" s="38" t="s">
        <v>18</v>
      </c>
      <c r="BK187" s="37" t="s">
        <v>108</v>
      </c>
    </row>
    <row r="188" spans="1:63" s="9" customFormat="1" x14ac:dyDescent="0.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8"/>
      <c r="L188" s="40"/>
      <c r="V188" s="41"/>
      <c r="AR188" s="38" t="s">
        <v>34</v>
      </c>
      <c r="AS188" s="38" t="s">
        <v>16</v>
      </c>
    </row>
    <row r="189" spans="1:63" s="9" customFormat="1" ht="16.5" customHeight="1" x14ac:dyDescent="0.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8"/>
      <c r="L189" s="32" t="s">
        <v>0</v>
      </c>
      <c r="M189" s="33" t="s">
        <v>9</v>
      </c>
      <c r="N189" s="34">
        <f>I189+J189</f>
        <v>0</v>
      </c>
      <c r="O189" s="34">
        <f>ROUND(I189*H189,2)</f>
        <v>0</v>
      </c>
      <c r="P189" s="34">
        <f>ROUND(J189*H189,2)</f>
        <v>0</v>
      </c>
      <c r="Q189" s="35">
        <v>0</v>
      </c>
      <c r="R189" s="35">
        <f>Q189*H189</f>
        <v>0</v>
      </c>
      <c r="S189" s="35">
        <v>0</v>
      </c>
      <c r="T189" s="35">
        <f>S189*H189</f>
        <v>0</v>
      </c>
      <c r="U189" s="35">
        <v>0</v>
      </c>
      <c r="V189" s="36">
        <f>U189*H189</f>
        <v>0</v>
      </c>
      <c r="AP189" s="37" t="s">
        <v>18</v>
      </c>
      <c r="AR189" s="37" t="s">
        <v>31</v>
      </c>
      <c r="AS189" s="37" t="s">
        <v>16</v>
      </c>
      <c r="AW189" s="38" t="s">
        <v>30</v>
      </c>
      <c r="BC189" s="39" t="e">
        <f>IF(M189="základní",#REF!,0)</f>
        <v>#REF!</v>
      </c>
      <c r="BD189" s="39">
        <f>IF(M189="snížená",#REF!,0)</f>
        <v>0</v>
      </c>
      <c r="BE189" s="39">
        <f>IF(M189="zákl. přenesená",#REF!,0)</f>
        <v>0</v>
      </c>
      <c r="BF189" s="39">
        <f>IF(M189="sníž. přenesená",#REF!,0)</f>
        <v>0</v>
      </c>
      <c r="BG189" s="39">
        <f>IF(M189="nulová",#REF!,0)</f>
        <v>0</v>
      </c>
      <c r="BH189" s="38" t="s">
        <v>15</v>
      </c>
      <c r="BI189" s="39">
        <f>ROUND(N189*H189,2)</f>
        <v>0</v>
      </c>
      <c r="BJ189" s="38" t="s">
        <v>18</v>
      </c>
      <c r="BK189" s="37" t="s">
        <v>109</v>
      </c>
    </row>
    <row r="190" spans="1:63" s="9" customFormat="1" x14ac:dyDescent="0.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8"/>
      <c r="L190" s="40"/>
      <c r="V190" s="41"/>
      <c r="AR190" s="38" t="s">
        <v>34</v>
      </c>
      <c r="AS190" s="38" t="s">
        <v>16</v>
      </c>
    </row>
    <row r="191" spans="1:63" s="9" customFormat="1" ht="16.5" customHeight="1" x14ac:dyDescent="0.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8"/>
      <c r="L191" s="32" t="s">
        <v>0</v>
      </c>
      <c r="M191" s="33" t="s">
        <v>9</v>
      </c>
      <c r="N191" s="34">
        <f>I191+J191</f>
        <v>0</v>
      </c>
      <c r="O191" s="34">
        <f>ROUND(I191*H191,2)</f>
        <v>0</v>
      </c>
      <c r="P191" s="34">
        <f>ROUND(J191*H191,2)</f>
        <v>0</v>
      </c>
      <c r="Q191" s="35">
        <v>0</v>
      </c>
      <c r="R191" s="35">
        <f>Q191*H191</f>
        <v>0</v>
      </c>
      <c r="S191" s="35">
        <v>0</v>
      </c>
      <c r="T191" s="35">
        <f>S191*H191</f>
        <v>0</v>
      </c>
      <c r="U191" s="35">
        <v>0</v>
      </c>
      <c r="V191" s="36">
        <f>U191*H191</f>
        <v>0</v>
      </c>
      <c r="AP191" s="37" t="s">
        <v>18</v>
      </c>
      <c r="AR191" s="37" t="s">
        <v>31</v>
      </c>
      <c r="AS191" s="37" t="s">
        <v>16</v>
      </c>
      <c r="AW191" s="38" t="s">
        <v>30</v>
      </c>
      <c r="BC191" s="39" t="e">
        <f>IF(M191="základní",#REF!,0)</f>
        <v>#REF!</v>
      </c>
      <c r="BD191" s="39">
        <f>IF(M191="snížená",#REF!,0)</f>
        <v>0</v>
      </c>
      <c r="BE191" s="39">
        <f>IF(M191="zákl. přenesená",#REF!,0)</f>
        <v>0</v>
      </c>
      <c r="BF191" s="39">
        <f>IF(M191="sníž. přenesená",#REF!,0)</f>
        <v>0</v>
      </c>
      <c r="BG191" s="39">
        <f>IF(M191="nulová",#REF!,0)</f>
        <v>0</v>
      </c>
      <c r="BH191" s="38" t="s">
        <v>15</v>
      </c>
      <c r="BI191" s="39">
        <f>ROUND(N191*H191,2)</f>
        <v>0</v>
      </c>
      <c r="BJ191" s="38" t="s">
        <v>18</v>
      </c>
      <c r="BK191" s="37" t="s">
        <v>110</v>
      </c>
    </row>
    <row r="192" spans="1:63" s="9" customFormat="1" x14ac:dyDescent="0.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8"/>
      <c r="L192" s="40"/>
      <c r="V192" s="41"/>
      <c r="AR192" s="38" t="s">
        <v>34</v>
      </c>
      <c r="AS192" s="38" t="s">
        <v>16</v>
      </c>
    </row>
    <row r="193" spans="1:63" s="9" customFormat="1" ht="16.5" customHeight="1" x14ac:dyDescent="0.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8"/>
      <c r="L193" s="32" t="s">
        <v>0</v>
      </c>
      <c r="M193" s="33" t="s">
        <v>9</v>
      </c>
      <c r="N193" s="34">
        <f>I193+J193</f>
        <v>0</v>
      </c>
      <c r="O193" s="34">
        <f>ROUND(I193*H193,2)</f>
        <v>0</v>
      </c>
      <c r="P193" s="34">
        <f>ROUND(J193*H193,2)</f>
        <v>0</v>
      </c>
      <c r="Q193" s="35">
        <v>0</v>
      </c>
      <c r="R193" s="35">
        <f>Q193*H193</f>
        <v>0</v>
      </c>
      <c r="S193" s="35">
        <v>0</v>
      </c>
      <c r="T193" s="35">
        <f>S193*H193</f>
        <v>0</v>
      </c>
      <c r="U193" s="35">
        <v>0</v>
      </c>
      <c r="V193" s="36">
        <f>U193*H193</f>
        <v>0</v>
      </c>
      <c r="AP193" s="37" t="s">
        <v>18</v>
      </c>
      <c r="AR193" s="37" t="s">
        <v>31</v>
      </c>
      <c r="AS193" s="37" t="s">
        <v>16</v>
      </c>
      <c r="AW193" s="38" t="s">
        <v>30</v>
      </c>
      <c r="BC193" s="39" t="e">
        <f>IF(M193="základní",#REF!,0)</f>
        <v>#REF!</v>
      </c>
      <c r="BD193" s="39">
        <f>IF(M193="snížená",#REF!,0)</f>
        <v>0</v>
      </c>
      <c r="BE193" s="39">
        <f>IF(M193="zákl. přenesená",#REF!,0)</f>
        <v>0</v>
      </c>
      <c r="BF193" s="39">
        <f>IF(M193="sníž. přenesená",#REF!,0)</f>
        <v>0</v>
      </c>
      <c r="BG193" s="39">
        <f>IF(M193="nulová",#REF!,0)</f>
        <v>0</v>
      </c>
      <c r="BH193" s="38" t="s">
        <v>15</v>
      </c>
      <c r="BI193" s="39">
        <f>ROUND(N193*H193,2)</f>
        <v>0</v>
      </c>
      <c r="BJ193" s="38" t="s">
        <v>18</v>
      </c>
      <c r="BK193" s="37" t="s">
        <v>111</v>
      </c>
    </row>
    <row r="194" spans="1:63" s="9" customFormat="1" x14ac:dyDescent="0.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8"/>
      <c r="L194" s="40"/>
      <c r="V194" s="41"/>
      <c r="AR194" s="38" t="s">
        <v>34</v>
      </c>
      <c r="AS194" s="38" t="s">
        <v>16</v>
      </c>
    </row>
    <row r="195" spans="1:63" s="9" customFormat="1" ht="16.5" customHeight="1" x14ac:dyDescent="0.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8"/>
      <c r="L195" s="32" t="s">
        <v>0</v>
      </c>
      <c r="M195" s="33" t="s">
        <v>9</v>
      </c>
      <c r="N195" s="34">
        <f>I195+J195</f>
        <v>0</v>
      </c>
      <c r="O195" s="34">
        <f>ROUND(I195*H195,2)</f>
        <v>0</v>
      </c>
      <c r="P195" s="34">
        <f>ROUND(J195*H195,2)</f>
        <v>0</v>
      </c>
      <c r="Q195" s="35">
        <v>0</v>
      </c>
      <c r="R195" s="35">
        <f>Q195*H195</f>
        <v>0</v>
      </c>
      <c r="S195" s="35">
        <v>0</v>
      </c>
      <c r="T195" s="35">
        <f>S195*H195</f>
        <v>0</v>
      </c>
      <c r="U195" s="35">
        <v>0</v>
      </c>
      <c r="V195" s="36">
        <f>U195*H195</f>
        <v>0</v>
      </c>
      <c r="AP195" s="37" t="s">
        <v>18</v>
      </c>
      <c r="AR195" s="37" t="s">
        <v>31</v>
      </c>
      <c r="AS195" s="37" t="s">
        <v>16</v>
      </c>
      <c r="AW195" s="38" t="s">
        <v>30</v>
      </c>
      <c r="BC195" s="39" t="e">
        <f>IF(M195="základní",#REF!,0)</f>
        <v>#REF!</v>
      </c>
      <c r="BD195" s="39">
        <f>IF(M195="snížená",#REF!,0)</f>
        <v>0</v>
      </c>
      <c r="BE195" s="39">
        <f>IF(M195="zákl. přenesená",#REF!,0)</f>
        <v>0</v>
      </c>
      <c r="BF195" s="39">
        <f>IF(M195="sníž. přenesená",#REF!,0)</f>
        <v>0</v>
      </c>
      <c r="BG195" s="39">
        <f>IF(M195="nulová",#REF!,0)</f>
        <v>0</v>
      </c>
      <c r="BH195" s="38" t="s">
        <v>15</v>
      </c>
      <c r="BI195" s="39">
        <f>ROUND(N195*H195,2)</f>
        <v>0</v>
      </c>
      <c r="BJ195" s="38" t="s">
        <v>18</v>
      </c>
      <c r="BK195" s="37" t="s">
        <v>111</v>
      </c>
    </row>
    <row r="196" spans="1:63" s="9" customFormat="1" x14ac:dyDescent="0.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8"/>
      <c r="L196" s="40"/>
      <c r="V196" s="41"/>
      <c r="AR196" s="38" t="s">
        <v>34</v>
      </c>
      <c r="AS196" s="38" t="s">
        <v>16</v>
      </c>
    </row>
    <row r="197" spans="1:63" s="9" customFormat="1" ht="16.5" customHeight="1" x14ac:dyDescent="0.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8"/>
      <c r="L197" s="32" t="s">
        <v>0</v>
      </c>
      <c r="M197" s="33" t="s">
        <v>9</v>
      </c>
      <c r="N197" s="34">
        <f>I197+J197</f>
        <v>0</v>
      </c>
      <c r="O197" s="34">
        <f>ROUND(I197*H197,2)</f>
        <v>0</v>
      </c>
      <c r="P197" s="34">
        <f>ROUND(J197*H197,2)</f>
        <v>0</v>
      </c>
      <c r="Q197" s="35">
        <v>0</v>
      </c>
      <c r="R197" s="35">
        <f>Q197*H197</f>
        <v>0</v>
      </c>
      <c r="S197" s="35">
        <v>0</v>
      </c>
      <c r="T197" s="35">
        <f>S197*H197</f>
        <v>0</v>
      </c>
      <c r="U197" s="35">
        <v>0</v>
      </c>
      <c r="V197" s="36">
        <f>U197*H197</f>
        <v>0</v>
      </c>
      <c r="AP197" s="37" t="s">
        <v>18</v>
      </c>
      <c r="AR197" s="37" t="s">
        <v>31</v>
      </c>
      <c r="AS197" s="37" t="s">
        <v>16</v>
      </c>
      <c r="AW197" s="38" t="s">
        <v>30</v>
      </c>
      <c r="BC197" s="39" t="e">
        <f>IF(M197="základní",#REF!,0)</f>
        <v>#REF!</v>
      </c>
      <c r="BD197" s="39">
        <f>IF(M197="snížená",#REF!,0)</f>
        <v>0</v>
      </c>
      <c r="BE197" s="39">
        <f>IF(M197="zákl. přenesená",#REF!,0)</f>
        <v>0</v>
      </c>
      <c r="BF197" s="39">
        <f>IF(M197="sníž. přenesená",#REF!,0)</f>
        <v>0</v>
      </c>
      <c r="BG197" s="39">
        <f>IF(M197="nulová",#REF!,0)</f>
        <v>0</v>
      </c>
      <c r="BH197" s="38" t="s">
        <v>15</v>
      </c>
      <c r="BI197" s="39">
        <f>ROUND(N197*H197,2)</f>
        <v>0</v>
      </c>
      <c r="BJ197" s="38" t="s">
        <v>18</v>
      </c>
      <c r="BK197" s="37" t="s">
        <v>111</v>
      </c>
    </row>
    <row r="198" spans="1:63" s="9" customFormat="1" x14ac:dyDescent="0.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8"/>
      <c r="L198" s="40"/>
      <c r="V198" s="41"/>
      <c r="AR198" s="38" t="s">
        <v>34</v>
      </c>
      <c r="AS198" s="38" t="s">
        <v>16</v>
      </c>
    </row>
    <row r="199" spans="1:63" s="9" customFormat="1" ht="30.75" customHeight="1" x14ac:dyDescent="0.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8"/>
      <c r="L199" s="32" t="s">
        <v>0</v>
      </c>
      <c r="M199" s="33" t="s">
        <v>9</v>
      </c>
      <c r="N199" s="34">
        <f>I199+J199</f>
        <v>0</v>
      </c>
      <c r="O199" s="34">
        <f>ROUND(I199*H199,2)</f>
        <v>0</v>
      </c>
      <c r="P199" s="34">
        <f>ROUND(J199*H199,2)</f>
        <v>0</v>
      </c>
      <c r="Q199" s="35">
        <v>0</v>
      </c>
      <c r="R199" s="35">
        <f>Q199*H199</f>
        <v>0</v>
      </c>
      <c r="S199" s="35">
        <v>0</v>
      </c>
      <c r="T199" s="35">
        <f>S199*H199</f>
        <v>0</v>
      </c>
      <c r="U199" s="35">
        <v>0</v>
      </c>
      <c r="V199" s="36">
        <f>U199*H199</f>
        <v>0</v>
      </c>
      <c r="AP199" s="37" t="s">
        <v>18</v>
      </c>
      <c r="AR199" s="37" t="s">
        <v>31</v>
      </c>
      <c r="AS199" s="37" t="s">
        <v>16</v>
      </c>
      <c r="AW199" s="38" t="s">
        <v>30</v>
      </c>
      <c r="BC199" s="39" t="e">
        <f>IF(M199="základní",#REF!,0)</f>
        <v>#REF!</v>
      </c>
      <c r="BD199" s="39">
        <f>IF(M199="snížená",#REF!,0)</f>
        <v>0</v>
      </c>
      <c r="BE199" s="39">
        <f>IF(M199="zákl. přenesená",#REF!,0)</f>
        <v>0</v>
      </c>
      <c r="BF199" s="39">
        <f>IF(M199="sníž. přenesená",#REF!,0)</f>
        <v>0</v>
      </c>
      <c r="BG199" s="39">
        <f>IF(M199="nulová",#REF!,0)</f>
        <v>0</v>
      </c>
      <c r="BH199" s="38" t="s">
        <v>15</v>
      </c>
      <c r="BI199" s="39">
        <f>ROUND(N199*H199,2)</f>
        <v>0</v>
      </c>
      <c r="BJ199" s="38" t="s">
        <v>18</v>
      </c>
      <c r="BK199" s="37" t="s">
        <v>111</v>
      </c>
    </row>
    <row r="200" spans="1:63" s="9" customFormat="1" x14ac:dyDescent="0.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8"/>
      <c r="L200" s="40"/>
      <c r="V200" s="41"/>
      <c r="AR200" s="38" t="s">
        <v>34</v>
      </c>
      <c r="AS200" s="38" t="s">
        <v>16</v>
      </c>
    </row>
    <row r="201" spans="1:63" s="9" customFormat="1" ht="16.5" customHeight="1" x14ac:dyDescent="0.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8"/>
      <c r="L201" s="32" t="s">
        <v>0</v>
      </c>
      <c r="M201" s="33" t="s">
        <v>9</v>
      </c>
      <c r="N201" s="34">
        <f>I201+J201</f>
        <v>0</v>
      </c>
      <c r="O201" s="34">
        <f>ROUND(I201*H201,2)</f>
        <v>0</v>
      </c>
      <c r="P201" s="34">
        <f>ROUND(J201*H201,2)</f>
        <v>0</v>
      </c>
      <c r="Q201" s="35">
        <v>0</v>
      </c>
      <c r="R201" s="35">
        <f>Q201*H201</f>
        <v>0</v>
      </c>
      <c r="S201" s="35">
        <v>0</v>
      </c>
      <c r="T201" s="35">
        <f>S201*H201</f>
        <v>0</v>
      </c>
      <c r="U201" s="35">
        <v>0</v>
      </c>
      <c r="V201" s="36">
        <f>U201*H201</f>
        <v>0</v>
      </c>
      <c r="AP201" s="37" t="s">
        <v>18</v>
      </c>
      <c r="AR201" s="37" t="s">
        <v>31</v>
      </c>
      <c r="AS201" s="37" t="s">
        <v>16</v>
      </c>
      <c r="AW201" s="38" t="s">
        <v>30</v>
      </c>
      <c r="BC201" s="39" t="e">
        <f>IF(M201="základní",#REF!,0)</f>
        <v>#REF!</v>
      </c>
      <c r="BD201" s="39">
        <f>IF(M201="snížená",#REF!,0)</f>
        <v>0</v>
      </c>
      <c r="BE201" s="39">
        <f>IF(M201="zákl. přenesená",#REF!,0)</f>
        <v>0</v>
      </c>
      <c r="BF201" s="39">
        <f>IF(M201="sníž. přenesená",#REF!,0)</f>
        <v>0</v>
      </c>
      <c r="BG201" s="39">
        <f>IF(M201="nulová",#REF!,0)</f>
        <v>0</v>
      </c>
      <c r="BH201" s="38" t="s">
        <v>15</v>
      </c>
      <c r="BI201" s="39">
        <f>ROUND(N201*H201,2)</f>
        <v>0</v>
      </c>
      <c r="BJ201" s="38" t="s">
        <v>18</v>
      </c>
      <c r="BK201" s="37" t="s">
        <v>111</v>
      </c>
    </row>
    <row r="202" spans="1:63" s="9" customFormat="1" x14ac:dyDescent="0.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8"/>
      <c r="L202" s="40"/>
      <c r="V202" s="41"/>
      <c r="AR202" s="38" t="s">
        <v>34</v>
      </c>
      <c r="AS202" s="38" t="s">
        <v>16</v>
      </c>
    </row>
    <row r="203" spans="1:63" s="9" customFormat="1" ht="16.5" customHeight="1" x14ac:dyDescent="0.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8"/>
      <c r="L203" s="32" t="s">
        <v>0</v>
      </c>
      <c r="M203" s="33" t="s">
        <v>9</v>
      </c>
      <c r="N203" s="34">
        <f>I203+J203</f>
        <v>0</v>
      </c>
      <c r="O203" s="34">
        <f>ROUND(I203*H203,2)</f>
        <v>0</v>
      </c>
      <c r="P203" s="34">
        <f>ROUND(J203*H203,2)</f>
        <v>0</v>
      </c>
      <c r="Q203" s="35">
        <v>0</v>
      </c>
      <c r="R203" s="35">
        <f>Q203*H203</f>
        <v>0</v>
      </c>
      <c r="S203" s="35">
        <v>0</v>
      </c>
      <c r="T203" s="35">
        <f>S203*H203</f>
        <v>0</v>
      </c>
      <c r="U203" s="35">
        <v>0</v>
      </c>
      <c r="V203" s="36">
        <f>U203*H203</f>
        <v>0</v>
      </c>
      <c r="AP203" s="37" t="s">
        <v>18</v>
      </c>
      <c r="AR203" s="37" t="s">
        <v>31</v>
      </c>
      <c r="AS203" s="37" t="s">
        <v>16</v>
      </c>
      <c r="AW203" s="38" t="s">
        <v>30</v>
      </c>
      <c r="BC203" s="39" t="e">
        <f>IF(M203="základní",#REF!,0)</f>
        <v>#REF!</v>
      </c>
      <c r="BD203" s="39">
        <f>IF(M203="snížená",#REF!,0)</f>
        <v>0</v>
      </c>
      <c r="BE203" s="39">
        <f>IF(M203="zákl. přenesená",#REF!,0)</f>
        <v>0</v>
      </c>
      <c r="BF203" s="39">
        <f>IF(M203="sníž. přenesená",#REF!,0)</f>
        <v>0</v>
      </c>
      <c r="BG203" s="39">
        <f>IF(M203="nulová",#REF!,0)</f>
        <v>0</v>
      </c>
      <c r="BH203" s="38" t="s">
        <v>15</v>
      </c>
      <c r="BI203" s="39">
        <f>ROUND(N203*H203,2)</f>
        <v>0</v>
      </c>
      <c r="BJ203" s="38" t="s">
        <v>18</v>
      </c>
      <c r="BK203" s="37" t="s">
        <v>111</v>
      </c>
    </row>
    <row r="204" spans="1:63" s="9" customFormat="1" x14ac:dyDescent="0.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8"/>
      <c r="L204" s="40"/>
      <c r="V204" s="41"/>
      <c r="AR204" s="38" t="s">
        <v>34</v>
      </c>
      <c r="AS204" s="38" t="s">
        <v>16</v>
      </c>
    </row>
    <row r="205" spans="1:63" s="9" customFormat="1" ht="16.5" customHeight="1" x14ac:dyDescent="0.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8"/>
      <c r="L205" s="32" t="s">
        <v>0</v>
      </c>
      <c r="M205" s="33" t="s">
        <v>9</v>
      </c>
      <c r="N205" s="34">
        <f>I205+J205</f>
        <v>0</v>
      </c>
      <c r="O205" s="34">
        <f>ROUND(I205*H205,2)</f>
        <v>0</v>
      </c>
      <c r="P205" s="34">
        <f>ROUND(J205*H205,2)</f>
        <v>0</v>
      </c>
      <c r="Q205" s="35">
        <v>0</v>
      </c>
      <c r="R205" s="35">
        <f>Q205*H205</f>
        <v>0</v>
      </c>
      <c r="S205" s="35">
        <v>0</v>
      </c>
      <c r="T205" s="35">
        <f>S205*H205</f>
        <v>0</v>
      </c>
      <c r="U205" s="35">
        <v>0</v>
      </c>
      <c r="V205" s="36">
        <f>U205*H205</f>
        <v>0</v>
      </c>
      <c r="AP205" s="37" t="s">
        <v>18</v>
      </c>
      <c r="AR205" s="37" t="s">
        <v>31</v>
      </c>
      <c r="AS205" s="37" t="s">
        <v>16</v>
      </c>
      <c r="AW205" s="38" t="s">
        <v>30</v>
      </c>
      <c r="BC205" s="39" t="e">
        <f>IF(M205="základní",#REF!,0)</f>
        <v>#REF!</v>
      </c>
      <c r="BD205" s="39">
        <f>IF(M205="snížená",#REF!,0)</f>
        <v>0</v>
      </c>
      <c r="BE205" s="39">
        <f>IF(M205="zákl. přenesená",#REF!,0)</f>
        <v>0</v>
      </c>
      <c r="BF205" s="39">
        <f>IF(M205="sníž. přenesená",#REF!,0)</f>
        <v>0</v>
      </c>
      <c r="BG205" s="39">
        <f>IF(M205="nulová",#REF!,0)</f>
        <v>0</v>
      </c>
      <c r="BH205" s="38" t="s">
        <v>15</v>
      </c>
      <c r="BI205" s="39">
        <f>ROUND(N205*H205,2)</f>
        <v>0</v>
      </c>
      <c r="BJ205" s="38" t="s">
        <v>18</v>
      </c>
      <c r="BK205" s="37" t="s">
        <v>111</v>
      </c>
    </row>
    <row r="206" spans="1:63" s="9" customFormat="1" x14ac:dyDescent="0.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8"/>
      <c r="L206" s="40"/>
      <c r="V206" s="41"/>
      <c r="AR206" s="38" t="s">
        <v>34</v>
      </c>
      <c r="AS206" s="38" t="s">
        <v>16</v>
      </c>
    </row>
    <row r="207" spans="1:63" s="9" customFormat="1" ht="28.5" customHeight="1" x14ac:dyDescent="0.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8"/>
      <c r="L207" s="32" t="s">
        <v>0</v>
      </c>
      <c r="M207" s="33" t="s">
        <v>9</v>
      </c>
      <c r="N207" s="34">
        <f>I207+J207</f>
        <v>0</v>
      </c>
      <c r="O207" s="34">
        <f>ROUND(I207*H207,2)</f>
        <v>0</v>
      </c>
      <c r="P207" s="34">
        <f>ROUND(J207*H207,2)</f>
        <v>0</v>
      </c>
      <c r="Q207" s="35">
        <v>0</v>
      </c>
      <c r="R207" s="35">
        <f>Q207*H207</f>
        <v>0</v>
      </c>
      <c r="S207" s="35">
        <v>0</v>
      </c>
      <c r="T207" s="35">
        <f>S207*H207</f>
        <v>0</v>
      </c>
      <c r="U207" s="35">
        <v>0</v>
      </c>
      <c r="V207" s="36">
        <f>U207*H207</f>
        <v>0</v>
      </c>
      <c r="AP207" s="37" t="s">
        <v>18</v>
      </c>
      <c r="AR207" s="37" t="s">
        <v>31</v>
      </c>
      <c r="AS207" s="37" t="s">
        <v>16</v>
      </c>
      <c r="AW207" s="38" t="s">
        <v>30</v>
      </c>
      <c r="BC207" s="39" t="e">
        <f>IF(M207="základní",#REF!,0)</f>
        <v>#REF!</v>
      </c>
      <c r="BD207" s="39">
        <f>IF(M207="snížená",#REF!,0)</f>
        <v>0</v>
      </c>
      <c r="BE207" s="39">
        <f>IF(M207="zákl. přenesená",#REF!,0)</f>
        <v>0</v>
      </c>
      <c r="BF207" s="39">
        <f>IF(M207="sníž. přenesená",#REF!,0)</f>
        <v>0</v>
      </c>
      <c r="BG207" s="39">
        <f>IF(M207="nulová",#REF!,0)</f>
        <v>0</v>
      </c>
      <c r="BH207" s="38" t="s">
        <v>15</v>
      </c>
      <c r="BI207" s="39">
        <f>ROUND(N207*H207,2)</f>
        <v>0</v>
      </c>
      <c r="BJ207" s="38" t="s">
        <v>18</v>
      </c>
      <c r="BK207" s="37" t="s">
        <v>111</v>
      </c>
    </row>
    <row r="208" spans="1:63" s="9" customFormat="1" x14ac:dyDescent="0.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8"/>
      <c r="L208" s="40"/>
      <c r="V208" s="41"/>
      <c r="AR208" s="38" t="s">
        <v>34</v>
      </c>
      <c r="AS208" s="38" t="s">
        <v>16</v>
      </c>
    </row>
    <row r="209" spans="1:63" s="9" customFormat="1" ht="27.75" customHeight="1" x14ac:dyDescent="0.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8"/>
      <c r="L209" s="32" t="s">
        <v>0</v>
      </c>
      <c r="M209" s="33" t="s">
        <v>9</v>
      </c>
      <c r="N209" s="34">
        <f>I209+J209</f>
        <v>0</v>
      </c>
      <c r="O209" s="34">
        <f>ROUND(I209*H209,2)</f>
        <v>0</v>
      </c>
      <c r="P209" s="34">
        <f>ROUND(J209*H209,2)</f>
        <v>0</v>
      </c>
      <c r="Q209" s="35">
        <v>0</v>
      </c>
      <c r="R209" s="35">
        <f>Q209*H209</f>
        <v>0</v>
      </c>
      <c r="S209" s="35">
        <v>0</v>
      </c>
      <c r="T209" s="35">
        <f>S209*H209</f>
        <v>0</v>
      </c>
      <c r="U209" s="35">
        <v>0</v>
      </c>
      <c r="V209" s="36">
        <f>U209*H209</f>
        <v>0</v>
      </c>
      <c r="AP209" s="37" t="s">
        <v>18</v>
      </c>
      <c r="AR209" s="37" t="s">
        <v>31</v>
      </c>
      <c r="AS209" s="37" t="s">
        <v>16</v>
      </c>
      <c r="AW209" s="38" t="s">
        <v>30</v>
      </c>
      <c r="BC209" s="39" t="e">
        <f>IF(M209="základní",#REF!,0)</f>
        <v>#REF!</v>
      </c>
      <c r="BD209" s="39">
        <f>IF(M209="snížená",#REF!,0)</f>
        <v>0</v>
      </c>
      <c r="BE209" s="39">
        <f>IF(M209="zákl. přenesená",#REF!,0)</f>
        <v>0</v>
      </c>
      <c r="BF209" s="39">
        <f>IF(M209="sníž. přenesená",#REF!,0)</f>
        <v>0</v>
      </c>
      <c r="BG209" s="39">
        <f>IF(M209="nulová",#REF!,0)</f>
        <v>0</v>
      </c>
      <c r="BH209" s="38" t="s">
        <v>15</v>
      </c>
      <c r="BI209" s="39">
        <f>ROUND(N209*H209,2)</f>
        <v>0</v>
      </c>
      <c r="BJ209" s="38" t="s">
        <v>18</v>
      </c>
      <c r="BK209" s="37" t="s">
        <v>111</v>
      </c>
    </row>
    <row r="210" spans="1:63" s="9" customFormat="1" x14ac:dyDescent="0.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8"/>
      <c r="L210" s="40"/>
      <c r="V210" s="41"/>
      <c r="AR210" s="38" t="s">
        <v>34</v>
      </c>
      <c r="AS210" s="38" t="s">
        <v>16</v>
      </c>
    </row>
    <row r="211" spans="1:63" s="9" customFormat="1" ht="17.25" customHeight="1" x14ac:dyDescent="0.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8"/>
      <c r="L211" s="32" t="s">
        <v>0</v>
      </c>
      <c r="M211" s="33" t="s">
        <v>9</v>
      </c>
      <c r="N211" s="34">
        <f>I211+J211</f>
        <v>0</v>
      </c>
      <c r="O211" s="34">
        <f>ROUND(I211*H211,2)</f>
        <v>0</v>
      </c>
      <c r="P211" s="34">
        <f>ROUND(J211*H211,2)</f>
        <v>0</v>
      </c>
      <c r="Q211" s="35">
        <v>0</v>
      </c>
      <c r="R211" s="35">
        <f>Q211*H211</f>
        <v>0</v>
      </c>
      <c r="S211" s="35">
        <v>0</v>
      </c>
      <c r="T211" s="35">
        <f>S211*H211</f>
        <v>0</v>
      </c>
      <c r="U211" s="35">
        <v>0</v>
      </c>
      <c r="V211" s="36">
        <f>U211*H211</f>
        <v>0</v>
      </c>
      <c r="AP211" s="37" t="s">
        <v>18</v>
      </c>
      <c r="AR211" s="37" t="s">
        <v>31</v>
      </c>
      <c r="AS211" s="37" t="s">
        <v>16</v>
      </c>
      <c r="AW211" s="38" t="s">
        <v>30</v>
      </c>
      <c r="BC211" s="39" t="e">
        <f>IF(M211="základní",#REF!,0)</f>
        <v>#REF!</v>
      </c>
      <c r="BD211" s="39">
        <f>IF(M211="snížená",#REF!,0)</f>
        <v>0</v>
      </c>
      <c r="BE211" s="39">
        <f>IF(M211="zákl. přenesená",#REF!,0)</f>
        <v>0</v>
      </c>
      <c r="BF211" s="39">
        <f>IF(M211="sníž. přenesená",#REF!,0)</f>
        <v>0</v>
      </c>
      <c r="BG211" s="39">
        <f>IF(M211="nulová",#REF!,0)</f>
        <v>0</v>
      </c>
      <c r="BH211" s="38" t="s">
        <v>15</v>
      </c>
      <c r="BI211" s="39">
        <f>ROUND(N211*H211,2)</f>
        <v>0</v>
      </c>
      <c r="BJ211" s="38" t="s">
        <v>18</v>
      </c>
      <c r="BK211" s="37" t="s">
        <v>111</v>
      </c>
    </row>
    <row r="212" spans="1:63" s="9" customFormat="1" x14ac:dyDescent="0.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8"/>
      <c r="L212" s="40"/>
      <c r="V212" s="41"/>
      <c r="AR212" s="38" t="s">
        <v>34</v>
      </c>
      <c r="AS212" s="38" t="s">
        <v>16</v>
      </c>
    </row>
    <row r="213" spans="1:63" s="9" customFormat="1" ht="16.5" customHeight="1" x14ac:dyDescent="0.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8"/>
      <c r="L213" s="32" t="s">
        <v>0</v>
      </c>
      <c r="M213" s="33" t="s">
        <v>9</v>
      </c>
      <c r="N213" s="34">
        <f>I213+J213</f>
        <v>0</v>
      </c>
      <c r="O213" s="34">
        <f>ROUND(I213*H213,2)</f>
        <v>0</v>
      </c>
      <c r="P213" s="34">
        <f>ROUND(J213*H213,2)</f>
        <v>0</v>
      </c>
      <c r="Q213" s="35">
        <v>0</v>
      </c>
      <c r="R213" s="35">
        <f>Q213*H213</f>
        <v>0</v>
      </c>
      <c r="S213" s="35">
        <v>0</v>
      </c>
      <c r="T213" s="35">
        <f>S213*H213</f>
        <v>0</v>
      </c>
      <c r="U213" s="35">
        <v>0</v>
      </c>
      <c r="V213" s="36">
        <f>U213*H213</f>
        <v>0</v>
      </c>
      <c r="AP213" s="37" t="s">
        <v>18</v>
      </c>
      <c r="AR213" s="37" t="s">
        <v>31</v>
      </c>
      <c r="AS213" s="37" t="s">
        <v>16</v>
      </c>
      <c r="AW213" s="38" t="s">
        <v>30</v>
      </c>
      <c r="BC213" s="39" t="e">
        <f>IF(M213="základní",#REF!,0)</f>
        <v>#REF!</v>
      </c>
      <c r="BD213" s="39">
        <f>IF(M213="snížená",#REF!,0)</f>
        <v>0</v>
      </c>
      <c r="BE213" s="39">
        <f>IF(M213="zákl. přenesená",#REF!,0)</f>
        <v>0</v>
      </c>
      <c r="BF213" s="39">
        <f>IF(M213="sníž. přenesená",#REF!,0)</f>
        <v>0</v>
      </c>
      <c r="BG213" s="39">
        <f>IF(M213="nulová",#REF!,0)</f>
        <v>0</v>
      </c>
      <c r="BH213" s="38" t="s">
        <v>15</v>
      </c>
      <c r="BI213" s="39">
        <f>ROUND(N213*H213,2)</f>
        <v>0</v>
      </c>
      <c r="BJ213" s="38" t="s">
        <v>18</v>
      </c>
      <c r="BK213" s="37" t="s">
        <v>111</v>
      </c>
    </row>
    <row r="214" spans="1:63" s="9" customFormat="1" x14ac:dyDescent="0.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8"/>
      <c r="L214" s="40"/>
      <c r="V214" s="41"/>
      <c r="AR214" s="38" t="s">
        <v>34</v>
      </c>
      <c r="AS214" s="38" t="s">
        <v>16</v>
      </c>
    </row>
    <row r="215" spans="1:63" s="9" customFormat="1" ht="16.5" customHeight="1" x14ac:dyDescent="0.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8"/>
      <c r="L215" s="32" t="s">
        <v>0</v>
      </c>
      <c r="M215" s="33" t="s">
        <v>9</v>
      </c>
      <c r="N215" s="34">
        <f>I215+J215</f>
        <v>0</v>
      </c>
      <c r="O215" s="34">
        <f>ROUND(I215*H215,2)</f>
        <v>0</v>
      </c>
      <c r="P215" s="34">
        <f>ROUND(J215*H215,2)</f>
        <v>0</v>
      </c>
      <c r="Q215" s="35">
        <v>0</v>
      </c>
      <c r="R215" s="35">
        <f>Q215*H215</f>
        <v>0</v>
      </c>
      <c r="S215" s="35">
        <v>0</v>
      </c>
      <c r="T215" s="35">
        <f>S215*H215</f>
        <v>0</v>
      </c>
      <c r="U215" s="35">
        <v>0</v>
      </c>
      <c r="V215" s="36">
        <f>U215*H215</f>
        <v>0</v>
      </c>
      <c r="AP215" s="37" t="s">
        <v>18</v>
      </c>
      <c r="AR215" s="37" t="s">
        <v>31</v>
      </c>
      <c r="AS215" s="37" t="s">
        <v>16</v>
      </c>
      <c r="AW215" s="38" t="s">
        <v>30</v>
      </c>
      <c r="BC215" s="39" t="e">
        <f>IF(M215="základní",#REF!,0)</f>
        <v>#REF!</v>
      </c>
      <c r="BD215" s="39">
        <f>IF(M215="snížená",#REF!,0)</f>
        <v>0</v>
      </c>
      <c r="BE215" s="39">
        <f>IF(M215="zákl. přenesená",#REF!,0)</f>
        <v>0</v>
      </c>
      <c r="BF215" s="39">
        <f>IF(M215="sníž. přenesená",#REF!,0)</f>
        <v>0</v>
      </c>
      <c r="BG215" s="39">
        <f>IF(M215="nulová",#REF!,0)</f>
        <v>0</v>
      </c>
      <c r="BH215" s="38" t="s">
        <v>15</v>
      </c>
      <c r="BI215" s="39">
        <f>ROUND(N215*H215,2)</f>
        <v>0</v>
      </c>
      <c r="BJ215" s="38" t="s">
        <v>18</v>
      </c>
      <c r="BK215" s="37" t="s">
        <v>111</v>
      </c>
    </row>
    <row r="216" spans="1:63" s="9" customFormat="1" x14ac:dyDescent="0.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8"/>
      <c r="L216" s="40"/>
      <c r="V216" s="41"/>
      <c r="AR216" s="38" t="s">
        <v>34</v>
      </c>
      <c r="AS216" s="38" t="s">
        <v>16</v>
      </c>
    </row>
    <row r="217" spans="1:63" s="9" customFormat="1" ht="16.5" customHeight="1" x14ac:dyDescent="0.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8"/>
      <c r="L217" s="32" t="s">
        <v>0</v>
      </c>
      <c r="M217" s="33" t="s">
        <v>9</v>
      </c>
      <c r="N217" s="34">
        <f>I217+J217</f>
        <v>0</v>
      </c>
      <c r="O217" s="34">
        <f>ROUND(I217*H217,2)</f>
        <v>0</v>
      </c>
      <c r="P217" s="34">
        <f>ROUND(J217*H217,2)</f>
        <v>0</v>
      </c>
      <c r="Q217" s="35">
        <v>0</v>
      </c>
      <c r="R217" s="35">
        <f>Q217*H217</f>
        <v>0</v>
      </c>
      <c r="S217" s="35">
        <v>0</v>
      </c>
      <c r="T217" s="35">
        <f>S217*H217</f>
        <v>0</v>
      </c>
      <c r="U217" s="35">
        <v>0</v>
      </c>
      <c r="V217" s="36">
        <f>U217*H217</f>
        <v>0</v>
      </c>
      <c r="AP217" s="37" t="s">
        <v>18</v>
      </c>
      <c r="AR217" s="37" t="s">
        <v>31</v>
      </c>
      <c r="AS217" s="37" t="s">
        <v>16</v>
      </c>
      <c r="AW217" s="38" t="s">
        <v>30</v>
      </c>
      <c r="BC217" s="39" t="e">
        <f>IF(M217="základní",#REF!,0)</f>
        <v>#REF!</v>
      </c>
      <c r="BD217" s="39">
        <f>IF(M217="snížená",#REF!,0)</f>
        <v>0</v>
      </c>
      <c r="BE217" s="39">
        <f>IF(M217="zákl. přenesená",#REF!,0)</f>
        <v>0</v>
      </c>
      <c r="BF217" s="39">
        <f>IF(M217="sníž. přenesená",#REF!,0)</f>
        <v>0</v>
      </c>
      <c r="BG217" s="39">
        <f>IF(M217="nulová",#REF!,0)</f>
        <v>0</v>
      </c>
      <c r="BH217" s="38" t="s">
        <v>15</v>
      </c>
      <c r="BI217" s="39">
        <f>ROUND(N217*H217,2)</f>
        <v>0</v>
      </c>
      <c r="BJ217" s="38" t="s">
        <v>18</v>
      </c>
      <c r="BK217" s="37" t="s">
        <v>112</v>
      </c>
    </row>
    <row r="218" spans="1:63" s="9" customFormat="1" x14ac:dyDescent="0.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8"/>
      <c r="L218" s="40"/>
      <c r="V218" s="41"/>
      <c r="AR218" s="38" t="s">
        <v>34</v>
      </c>
      <c r="AS218" s="38" t="s">
        <v>16</v>
      </c>
    </row>
    <row r="219" spans="1:63" s="9" customFormat="1" ht="16.5" customHeight="1" x14ac:dyDescent="0.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8"/>
      <c r="L219" s="32" t="s">
        <v>0</v>
      </c>
      <c r="M219" s="33" t="s">
        <v>9</v>
      </c>
      <c r="N219" s="34">
        <f>I219+J219</f>
        <v>0</v>
      </c>
      <c r="O219" s="34">
        <f>ROUND(I219*H219,2)</f>
        <v>0</v>
      </c>
      <c r="P219" s="34">
        <f>ROUND(J219*H219,2)</f>
        <v>0</v>
      </c>
      <c r="Q219" s="35">
        <v>0</v>
      </c>
      <c r="R219" s="35">
        <f>Q219*H219</f>
        <v>0</v>
      </c>
      <c r="S219" s="35">
        <v>0</v>
      </c>
      <c r="T219" s="35">
        <f>S219*H219</f>
        <v>0</v>
      </c>
      <c r="U219" s="35">
        <v>0</v>
      </c>
      <c r="V219" s="36">
        <f>U219*H219</f>
        <v>0</v>
      </c>
      <c r="AP219" s="37" t="s">
        <v>18</v>
      </c>
      <c r="AR219" s="37" t="s">
        <v>31</v>
      </c>
      <c r="AS219" s="37" t="s">
        <v>16</v>
      </c>
      <c r="AW219" s="38" t="s">
        <v>30</v>
      </c>
      <c r="BC219" s="39" t="e">
        <f>IF(M219="základní",#REF!,0)</f>
        <v>#REF!</v>
      </c>
      <c r="BD219" s="39">
        <f>IF(M219="snížená",#REF!,0)</f>
        <v>0</v>
      </c>
      <c r="BE219" s="39">
        <f>IF(M219="zákl. přenesená",#REF!,0)</f>
        <v>0</v>
      </c>
      <c r="BF219" s="39">
        <f>IF(M219="sníž. přenesená",#REF!,0)</f>
        <v>0</v>
      </c>
      <c r="BG219" s="39">
        <f>IF(M219="nulová",#REF!,0)</f>
        <v>0</v>
      </c>
      <c r="BH219" s="38" t="s">
        <v>15</v>
      </c>
      <c r="BI219" s="39">
        <f>ROUND(N219*H219,2)</f>
        <v>0</v>
      </c>
      <c r="BJ219" s="38" t="s">
        <v>18</v>
      </c>
      <c r="BK219" s="37" t="s">
        <v>113</v>
      </c>
    </row>
    <row r="220" spans="1:63" s="9" customFormat="1" x14ac:dyDescent="0.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8"/>
      <c r="L220" s="40"/>
      <c r="V220" s="41"/>
      <c r="AR220" s="38" t="s">
        <v>34</v>
      </c>
      <c r="AS220" s="38" t="s">
        <v>16</v>
      </c>
    </row>
    <row r="221" spans="1:63" s="9" customFormat="1" ht="16.5" customHeight="1" x14ac:dyDescent="0.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8"/>
      <c r="L221" s="32" t="s">
        <v>0</v>
      </c>
      <c r="M221" s="33" t="s">
        <v>9</v>
      </c>
      <c r="N221" s="34">
        <f>I221+J221</f>
        <v>0</v>
      </c>
      <c r="O221" s="34">
        <f>ROUND(I221*H221,2)</f>
        <v>0</v>
      </c>
      <c r="P221" s="34">
        <f>ROUND(J221*H221,2)</f>
        <v>0</v>
      </c>
      <c r="Q221" s="35">
        <v>0</v>
      </c>
      <c r="R221" s="35">
        <f>Q221*H221</f>
        <v>0</v>
      </c>
      <c r="S221" s="35">
        <v>0</v>
      </c>
      <c r="T221" s="35">
        <f>S221*H221</f>
        <v>0</v>
      </c>
      <c r="U221" s="35">
        <v>0</v>
      </c>
      <c r="V221" s="36">
        <f>U221*H221</f>
        <v>0</v>
      </c>
      <c r="AP221" s="37" t="s">
        <v>18</v>
      </c>
      <c r="AR221" s="37" t="s">
        <v>31</v>
      </c>
      <c r="AS221" s="37" t="s">
        <v>16</v>
      </c>
      <c r="AW221" s="38" t="s">
        <v>30</v>
      </c>
      <c r="BC221" s="39" t="e">
        <f>IF(M221="základní",#REF!,0)</f>
        <v>#REF!</v>
      </c>
      <c r="BD221" s="39">
        <f>IF(M221="snížená",#REF!,0)</f>
        <v>0</v>
      </c>
      <c r="BE221" s="39">
        <f>IF(M221="zákl. přenesená",#REF!,0)</f>
        <v>0</v>
      </c>
      <c r="BF221" s="39">
        <f>IF(M221="sníž. přenesená",#REF!,0)</f>
        <v>0</v>
      </c>
      <c r="BG221" s="39">
        <f>IF(M221="nulová",#REF!,0)</f>
        <v>0</v>
      </c>
      <c r="BH221" s="38" t="s">
        <v>15</v>
      </c>
      <c r="BI221" s="39">
        <f>ROUND(N221*H221,2)</f>
        <v>0</v>
      </c>
      <c r="BJ221" s="38" t="s">
        <v>18</v>
      </c>
      <c r="BK221" s="37" t="s">
        <v>113</v>
      </c>
    </row>
    <row r="222" spans="1:63" s="9" customFormat="1" x14ac:dyDescent="0.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8"/>
      <c r="L222" s="40"/>
      <c r="V222" s="41"/>
      <c r="AR222" s="38" t="s">
        <v>34</v>
      </c>
      <c r="AS222" s="38" t="s">
        <v>16</v>
      </c>
    </row>
    <row r="223" spans="1:63" s="9" customFormat="1" ht="16.5" customHeight="1" x14ac:dyDescent="0.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8"/>
      <c r="L223" s="32" t="s">
        <v>0</v>
      </c>
      <c r="M223" s="33" t="s">
        <v>9</v>
      </c>
      <c r="N223" s="34">
        <f>I223+J223</f>
        <v>0</v>
      </c>
      <c r="O223" s="34">
        <f>ROUND(I223*H223,2)</f>
        <v>0</v>
      </c>
      <c r="P223" s="34">
        <f>ROUND(J223*H223,2)</f>
        <v>0</v>
      </c>
      <c r="Q223" s="35">
        <v>0</v>
      </c>
      <c r="R223" s="35">
        <f>Q223*H223</f>
        <v>0</v>
      </c>
      <c r="S223" s="35">
        <v>0</v>
      </c>
      <c r="T223" s="35">
        <f>S223*H223</f>
        <v>0</v>
      </c>
      <c r="U223" s="35">
        <v>0</v>
      </c>
      <c r="V223" s="36">
        <f>U223*H223</f>
        <v>0</v>
      </c>
      <c r="AP223" s="37" t="s">
        <v>18</v>
      </c>
      <c r="AR223" s="37" t="s">
        <v>31</v>
      </c>
      <c r="AS223" s="37" t="s">
        <v>16</v>
      </c>
      <c r="AW223" s="38" t="s">
        <v>30</v>
      </c>
      <c r="BC223" s="39" t="e">
        <f>IF(M223="základní",#REF!,0)</f>
        <v>#REF!</v>
      </c>
      <c r="BD223" s="39">
        <f>IF(M223="snížená",#REF!,0)</f>
        <v>0</v>
      </c>
      <c r="BE223" s="39">
        <f>IF(M223="zákl. přenesená",#REF!,0)</f>
        <v>0</v>
      </c>
      <c r="BF223" s="39">
        <f>IF(M223="sníž. přenesená",#REF!,0)</f>
        <v>0</v>
      </c>
      <c r="BG223" s="39">
        <f>IF(M223="nulová",#REF!,0)</f>
        <v>0</v>
      </c>
      <c r="BH223" s="38" t="s">
        <v>15</v>
      </c>
      <c r="BI223" s="39">
        <f>ROUND(N223*H223,2)</f>
        <v>0</v>
      </c>
      <c r="BJ223" s="38" t="s">
        <v>18</v>
      </c>
      <c r="BK223" s="37" t="s">
        <v>113</v>
      </c>
    </row>
    <row r="224" spans="1:63" s="9" customFormat="1" x14ac:dyDescent="0.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8"/>
      <c r="L224" s="40"/>
      <c r="V224" s="41"/>
      <c r="AR224" s="38" t="s">
        <v>34</v>
      </c>
      <c r="AS224" s="38" t="s">
        <v>16</v>
      </c>
    </row>
    <row r="225" spans="1:63" s="9" customFormat="1" ht="16.5" customHeight="1" x14ac:dyDescent="0.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8"/>
      <c r="L225" s="32" t="s">
        <v>0</v>
      </c>
      <c r="M225" s="33" t="s">
        <v>9</v>
      </c>
      <c r="N225" s="34">
        <f>I225+J225</f>
        <v>0</v>
      </c>
      <c r="O225" s="34">
        <f>ROUND(I225*H225,2)</f>
        <v>0</v>
      </c>
      <c r="P225" s="34">
        <f>ROUND(J225*H225,2)</f>
        <v>0</v>
      </c>
      <c r="Q225" s="35">
        <v>0</v>
      </c>
      <c r="R225" s="35">
        <f>Q225*H225</f>
        <v>0</v>
      </c>
      <c r="S225" s="35">
        <v>0</v>
      </c>
      <c r="T225" s="35">
        <f>S225*H225</f>
        <v>0</v>
      </c>
      <c r="U225" s="35">
        <v>0</v>
      </c>
      <c r="V225" s="36">
        <f>U225*H225</f>
        <v>0</v>
      </c>
      <c r="AP225" s="37" t="s">
        <v>18</v>
      </c>
      <c r="AR225" s="37" t="s">
        <v>31</v>
      </c>
      <c r="AS225" s="37" t="s">
        <v>16</v>
      </c>
      <c r="AW225" s="38" t="s">
        <v>30</v>
      </c>
      <c r="BC225" s="39" t="e">
        <f>IF(M225="základní",#REF!,0)</f>
        <v>#REF!</v>
      </c>
      <c r="BD225" s="39">
        <f>IF(M225="snížená",#REF!,0)</f>
        <v>0</v>
      </c>
      <c r="BE225" s="39">
        <f>IF(M225="zákl. přenesená",#REF!,0)</f>
        <v>0</v>
      </c>
      <c r="BF225" s="39">
        <f>IF(M225="sníž. přenesená",#REF!,0)</f>
        <v>0</v>
      </c>
      <c r="BG225" s="39">
        <f>IF(M225="nulová",#REF!,0)</f>
        <v>0</v>
      </c>
      <c r="BH225" s="38" t="s">
        <v>15</v>
      </c>
      <c r="BI225" s="39">
        <f>ROUND(N225*H225,2)</f>
        <v>0</v>
      </c>
      <c r="BJ225" s="38" t="s">
        <v>18</v>
      </c>
      <c r="BK225" s="37" t="s">
        <v>113</v>
      </c>
    </row>
    <row r="226" spans="1:63" s="9" customFormat="1" x14ac:dyDescent="0.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8"/>
      <c r="L226" s="40"/>
      <c r="V226" s="41"/>
      <c r="AR226" s="38" t="s">
        <v>34</v>
      </c>
      <c r="AS226" s="38" t="s">
        <v>16</v>
      </c>
    </row>
    <row r="227" spans="1:63" s="9" customFormat="1" ht="16.5" customHeight="1" x14ac:dyDescent="0.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8"/>
      <c r="L227" s="32" t="s">
        <v>0</v>
      </c>
      <c r="M227" s="33" t="s">
        <v>9</v>
      </c>
      <c r="N227" s="34">
        <f>I227+J227</f>
        <v>0</v>
      </c>
      <c r="O227" s="34">
        <f>ROUND(I227*H227,2)</f>
        <v>0</v>
      </c>
      <c r="P227" s="34">
        <f>ROUND(J227*H227,2)</f>
        <v>0</v>
      </c>
      <c r="Q227" s="35">
        <v>0</v>
      </c>
      <c r="R227" s="35">
        <f>Q227*H227</f>
        <v>0</v>
      </c>
      <c r="S227" s="35">
        <v>0</v>
      </c>
      <c r="T227" s="35">
        <f>S227*H227</f>
        <v>0</v>
      </c>
      <c r="U227" s="35">
        <v>0</v>
      </c>
      <c r="V227" s="36">
        <f>U227*H227</f>
        <v>0</v>
      </c>
      <c r="AP227" s="37" t="s">
        <v>18</v>
      </c>
      <c r="AR227" s="37" t="s">
        <v>31</v>
      </c>
      <c r="AS227" s="37" t="s">
        <v>16</v>
      </c>
      <c r="AW227" s="38" t="s">
        <v>30</v>
      </c>
      <c r="BC227" s="39" t="e">
        <f>IF(M227="základní",#REF!,0)</f>
        <v>#REF!</v>
      </c>
      <c r="BD227" s="39">
        <f>IF(M227="snížená",#REF!,0)</f>
        <v>0</v>
      </c>
      <c r="BE227" s="39">
        <f>IF(M227="zákl. přenesená",#REF!,0)</f>
        <v>0</v>
      </c>
      <c r="BF227" s="39">
        <f>IF(M227="sníž. přenesená",#REF!,0)</f>
        <v>0</v>
      </c>
      <c r="BG227" s="39">
        <f>IF(M227="nulová",#REF!,0)</f>
        <v>0</v>
      </c>
      <c r="BH227" s="38" t="s">
        <v>15</v>
      </c>
      <c r="BI227" s="39">
        <f>ROUND(N227*H227,2)</f>
        <v>0</v>
      </c>
      <c r="BJ227" s="38" t="s">
        <v>18</v>
      </c>
      <c r="BK227" s="37" t="s">
        <v>114</v>
      </c>
    </row>
    <row r="228" spans="1:63" s="9" customFormat="1" x14ac:dyDescent="0.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8"/>
      <c r="L228" s="40"/>
      <c r="V228" s="41"/>
      <c r="AR228" s="38" t="s">
        <v>34</v>
      </c>
      <c r="AS228" s="38" t="s">
        <v>16</v>
      </c>
    </row>
    <row r="229" spans="1:63" s="9" customFormat="1" ht="16.5" customHeight="1" x14ac:dyDescent="0.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8"/>
      <c r="L229" s="32" t="s">
        <v>0</v>
      </c>
      <c r="M229" s="33" t="s">
        <v>9</v>
      </c>
      <c r="N229" s="34">
        <f>I229+J229</f>
        <v>0</v>
      </c>
      <c r="O229" s="34">
        <f>ROUND(I229*H229,2)</f>
        <v>0</v>
      </c>
      <c r="P229" s="34">
        <f>ROUND(J229*H229,2)</f>
        <v>0</v>
      </c>
      <c r="Q229" s="35">
        <v>0</v>
      </c>
      <c r="R229" s="35">
        <f>Q229*H229</f>
        <v>0</v>
      </c>
      <c r="S229" s="35">
        <v>0</v>
      </c>
      <c r="T229" s="35">
        <f>S229*H229</f>
        <v>0</v>
      </c>
      <c r="U229" s="35">
        <v>0</v>
      </c>
      <c r="V229" s="36">
        <f>U229*H229</f>
        <v>0</v>
      </c>
      <c r="AP229" s="37" t="s">
        <v>18</v>
      </c>
      <c r="AR229" s="37" t="s">
        <v>31</v>
      </c>
      <c r="AS229" s="37" t="s">
        <v>16</v>
      </c>
      <c r="AW229" s="38" t="s">
        <v>30</v>
      </c>
      <c r="BC229" s="39" t="e">
        <f>IF(M229="základní",#REF!,0)</f>
        <v>#REF!</v>
      </c>
      <c r="BD229" s="39">
        <f>IF(M229="snížená",#REF!,0)</f>
        <v>0</v>
      </c>
      <c r="BE229" s="39">
        <f>IF(M229="zákl. přenesená",#REF!,0)</f>
        <v>0</v>
      </c>
      <c r="BF229" s="39">
        <f>IF(M229="sníž. přenesená",#REF!,0)</f>
        <v>0</v>
      </c>
      <c r="BG229" s="39">
        <f>IF(M229="nulová",#REF!,0)</f>
        <v>0</v>
      </c>
      <c r="BH229" s="38" t="s">
        <v>15</v>
      </c>
      <c r="BI229" s="39">
        <f>ROUND(N229*H229,2)</f>
        <v>0</v>
      </c>
      <c r="BJ229" s="38" t="s">
        <v>18</v>
      </c>
      <c r="BK229" s="37" t="s">
        <v>115</v>
      </c>
    </row>
    <row r="230" spans="1:63" s="9" customFormat="1" x14ac:dyDescent="0.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8"/>
      <c r="L230" s="40"/>
      <c r="V230" s="41"/>
      <c r="AR230" s="38" t="s">
        <v>34</v>
      </c>
      <c r="AS230" s="38" t="s">
        <v>16</v>
      </c>
    </row>
    <row r="231" spans="1:63" s="9" customFormat="1" ht="16.5" customHeight="1" x14ac:dyDescent="0.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8"/>
      <c r="L231" s="32" t="s">
        <v>0</v>
      </c>
      <c r="M231" s="33" t="s">
        <v>9</v>
      </c>
      <c r="N231" s="34">
        <f>I231+J231</f>
        <v>0</v>
      </c>
      <c r="O231" s="34">
        <f>ROUND(I231*H231,2)</f>
        <v>0</v>
      </c>
      <c r="P231" s="34">
        <f>ROUND(J231*H231,2)</f>
        <v>0</v>
      </c>
      <c r="Q231" s="35">
        <v>0</v>
      </c>
      <c r="R231" s="35">
        <f>Q231*H231</f>
        <v>0</v>
      </c>
      <c r="S231" s="35">
        <v>0</v>
      </c>
      <c r="T231" s="35">
        <f>S231*H231</f>
        <v>0</v>
      </c>
      <c r="U231" s="35">
        <v>0</v>
      </c>
      <c r="V231" s="36">
        <f>U231*H231</f>
        <v>0</v>
      </c>
      <c r="AP231" s="37" t="s">
        <v>18</v>
      </c>
      <c r="AR231" s="37" t="s">
        <v>31</v>
      </c>
      <c r="AS231" s="37" t="s">
        <v>16</v>
      </c>
      <c r="AW231" s="38" t="s">
        <v>30</v>
      </c>
      <c r="BC231" s="39" t="e">
        <f>IF(M231="základní",#REF!,0)</f>
        <v>#REF!</v>
      </c>
      <c r="BD231" s="39">
        <f>IF(M231="snížená",#REF!,0)</f>
        <v>0</v>
      </c>
      <c r="BE231" s="39">
        <f>IF(M231="zákl. přenesená",#REF!,0)</f>
        <v>0</v>
      </c>
      <c r="BF231" s="39">
        <f>IF(M231="sníž. přenesená",#REF!,0)</f>
        <v>0</v>
      </c>
      <c r="BG231" s="39">
        <f>IF(M231="nulová",#REF!,0)</f>
        <v>0</v>
      </c>
      <c r="BH231" s="38" t="s">
        <v>15</v>
      </c>
      <c r="BI231" s="39">
        <f>ROUND(N231*H231,2)</f>
        <v>0</v>
      </c>
      <c r="BJ231" s="38" t="s">
        <v>18</v>
      </c>
      <c r="BK231" s="37" t="s">
        <v>116</v>
      </c>
    </row>
    <row r="232" spans="1:63" s="9" customFormat="1" x14ac:dyDescent="0.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8"/>
      <c r="L232" s="40"/>
      <c r="V232" s="41"/>
      <c r="AR232" s="38" t="s">
        <v>34</v>
      </c>
      <c r="AS232" s="38" t="s">
        <v>16</v>
      </c>
    </row>
    <row r="233" spans="1:63" s="9" customFormat="1" ht="16.5" customHeight="1" x14ac:dyDescent="0.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8"/>
      <c r="L233" s="32" t="s">
        <v>0</v>
      </c>
      <c r="M233" s="33" t="s">
        <v>9</v>
      </c>
      <c r="N233" s="34">
        <f>I233+J233</f>
        <v>0</v>
      </c>
      <c r="O233" s="34">
        <f>ROUND(I233*H233,2)</f>
        <v>0</v>
      </c>
      <c r="P233" s="34">
        <f>ROUND(J233*H233,2)</f>
        <v>0</v>
      </c>
      <c r="Q233" s="35">
        <v>0</v>
      </c>
      <c r="R233" s="35">
        <f>Q233*H233</f>
        <v>0</v>
      </c>
      <c r="S233" s="35">
        <v>0</v>
      </c>
      <c r="T233" s="35">
        <f>S233*H233</f>
        <v>0</v>
      </c>
      <c r="U233" s="35">
        <v>0</v>
      </c>
      <c r="V233" s="36">
        <f>U233*H233</f>
        <v>0</v>
      </c>
      <c r="AP233" s="37" t="s">
        <v>18</v>
      </c>
      <c r="AR233" s="37" t="s">
        <v>31</v>
      </c>
      <c r="AS233" s="37" t="s">
        <v>16</v>
      </c>
      <c r="AW233" s="38" t="s">
        <v>30</v>
      </c>
      <c r="BC233" s="39" t="e">
        <f>IF(M233="základní",#REF!,0)</f>
        <v>#REF!</v>
      </c>
      <c r="BD233" s="39">
        <f>IF(M233="snížená",#REF!,0)</f>
        <v>0</v>
      </c>
      <c r="BE233" s="39">
        <f>IF(M233="zákl. přenesená",#REF!,0)</f>
        <v>0</v>
      </c>
      <c r="BF233" s="39">
        <f>IF(M233="sníž. přenesená",#REF!,0)</f>
        <v>0</v>
      </c>
      <c r="BG233" s="39">
        <f>IF(M233="nulová",#REF!,0)</f>
        <v>0</v>
      </c>
      <c r="BH233" s="38" t="s">
        <v>15</v>
      </c>
      <c r="BI233" s="39">
        <f>ROUND(N233*H233,2)</f>
        <v>0</v>
      </c>
      <c r="BJ233" s="38" t="s">
        <v>18</v>
      </c>
      <c r="BK233" s="37" t="s">
        <v>117</v>
      </c>
    </row>
    <row r="234" spans="1:63" s="9" customFormat="1" x14ac:dyDescent="0.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8"/>
      <c r="L234" s="40"/>
      <c r="V234" s="41"/>
      <c r="AR234" s="38" t="s">
        <v>34</v>
      </c>
      <c r="AS234" s="38" t="s">
        <v>16</v>
      </c>
    </row>
    <row r="235" spans="1:63" s="9" customFormat="1" ht="16.5" customHeight="1" x14ac:dyDescent="0.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8"/>
      <c r="L235" s="32" t="s">
        <v>0</v>
      </c>
      <c r="M235" s="33" t="s">
        <v>9</v>
      </c>
      <c r="N235" s="34">
        <f>I235+J235</f>
        <v>0</v>
      </c>
      <c r="O235" s="34">
        <f>ROUND(I235*H235,2)</f>
        <v>0</v>
      </c>
      <c r="P235" s="34">
        <f>ROUND(J235*H235,2)</f>
        <v>0</v>
      </c>
      <c r="Q235" s="35">
        <v>0</v>
      </c>
      <c r="R235" s="35">
        <f>Q235*H235</f>
        <v>0</v>
      </c>
      <c r="S235" s="35">
        <v>0</v>
      </c>
      <c r="T235" s="35">
        <f>S235*H235</f>
        <v>0</v>
      </c>
      <c r="U235" s="35">
        <v>0</v>
      </c>
      <c r="V235" s="36">
        <f>U235*H235</f>
        <v>0</v>
      </c>
      <c r="AP235" s="37" t="s">
        <v>18</v>
      </c>
      <c r="AR235" s="37" t="s">
        <v>31</v>
      </c>
      <c r="AS235" s="37" t="s">
        <v>16</v>
      </c>
      <c r="AW235" s="38" t="s">
        <v>30</v>
      </c>
      <c r="BC235" s="39" t="e">
        <f>IF(M235="základní",#REF!,0)</f>
        <v>#REF!</v>
      </c>
      <c r="BD235" s="39">
        <f>IF(M235="snížená",#REF!,0)</f>
        <v>0</v>
      </c>
      <c r="BE235" s="39">
        <f>IF(M235="zákl. přenesená",#REF!,0)</f>
        <v>0</v>
      </c>
      <c r="BF235" s="39">
        <f>IF(M235="sníž. přenesená",#REF!,0)</f>
        <v>0</v>
      </c>
      <c r="BG235" s="39">
        <f>IF(M235="nulová",#REF!,0)</f>
        <v>0</v>
      </c>
      <c r="BH235" s="38" t="s">
        <v>15</v>
      </c>
      <c r="BI235" s="39">
        <f>ROUND(N235*H235,2)</f>
        <v>0</v>
      </c>
      <c r="BJ235" s="38" t="s">
        <v>18</v>
      </c>
      <c r="BK235" s="37" t="s">
        <v>61</v>
      </c>
    </row>
    <row r="236" spans="1:63" s="9" customFormat="1" x14ac:dyDescent="0.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8"/>
      <c r="L236" s="40"/>
      <c r="V236" s="41"/>
      <c r="AR236" s="38" t="s">
        <v>34</v>
      </c>
      <c r="AS236" s="38" t="s">
        <v>16</v>
      </c>
    </row>
    <row r="237" spans="1:63" s="9" customFormat="1" ht="16.5" customHeight="1" x14ac:dyDescent="0.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8"/>
      <c r="L237" s="32" t="s">
        <v>0</v>
      </c>
      <c r="M237" s="33" t="s">
        <v>9</v>
      </c>
      <c r="N237" s="34">
        <f>I237+J237</f>
        <v>0</v>
      </c>
      <c r="O237" s="34">
        <f>ROUND(I237*H237,2)</f>
        <v>0</v>
      </c>
      <c r="P237" s="34">
        <f>ROUND(J237*H237,2)</f>
        <v>0</v>
      </c>
      <c r="Q237" s="35">
        <v>0</v>
      </c>
      <c r="R237" s="35">
        <f>Q237*H237</f>
        <v>0</v>
      </c>
      <c r="S237" s="35">
        <v>0</v>
      </c>
      <c r="T237" s="35">
        <f>S237*H237</f>
        <v>0</v>
      </c>
      <c r="U237" s="35">
        <v>0</v>
      </c>
      <c r="V237" s="36">
        <f>U237*H237</f>
        <v>0</v>
      </c>
      <c r="AP237" s="37" t="s">
        <v>18</v>
      </c>
      <c r="AR237" s="37" t="s">
        <v>31</v>
      </c>
      <c r="AS237" s="37" t="s">
        <v>16</v>
      </c>
      <c r="AW237" s="38" t="s">
        <v>30</v>
      </c>
      <c r="BC237" s="39" t="e">
        <f>IF(M237="základní",#REF!,0)</f>
        <v>#REF!</v>
      </c>
      <c r="BD237" s="39">
        <f>IF(M237="snížená",#REF!,0)</f>
        <v>0</v>
      </c>
      <c r="BE237" s="39">
        <f>IF(M237="zákl. přenesená",#REF!,0)</f>
        <v>0</v>
      </c>
      <c r="BF237" s="39">
        <f>IF(M237="sníž. přenesená",#REF!,0)</f>
        <v>0</v>
      </c>
      <c r="BG237" s="39">
        <f>IF(M237="nulová",#REF!,0)</f>
        <v>0</v>
      </c>
      <c r="BH237" s="38" t="s">
        <v>15</v>
      </c>
      <c r="BI237" s="39">
        <f>ROUND(N237*H237,2)</f>
        <v>0</v>
      </c>
      <c r="BJ237" s="38" t="s">
        <v>18</v>
      </c>
      <c r="BK237" s="37" t="s">
        <v>118</v>
      </c>
    </row>
    <row r="238" spans="1:63" s="9" customFormat="1" x14ac:dyDescent="0.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8"/>
      <c r="L238" s="40"/>
      <c r="V238" s="41"/>
      <c r="AR238" s="38" t="s">
        <v>34</v>
      </c>
      <c r="AS238" s="38" t="s">
        <v>16</v>
      </c>
    </row>
    <row r="239" spans="1:63" s="9" customFormat="1" ht="16.5" customHeight="1" x14ac:dyDescent="0.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8"/>
      <c r="L239" s="32" t="s">
        <v>0</v>
      </c>
      <c r="M239" s="33" t="s">
        <v>9</v>
      </c>
      <c r="N239" s="34">
        <f>I239+J239</f>
        <v>0</v>
      </c>
      <c r="O239" s="34">
        <f>ROUND(I239*H239,2)</f>
        <v>0</v>
      </c>
      <c r="P239" s="34">
        <f>ROUND(J239*H239,2)</f>
        <v>0</v>
      </c>
      <c r="Q239" s="35">
        <v>0</v>
      </c>
      <c r="R239" s="35">
        <f>Q239*H239</f>
        <v>0</v>
      </c>
      <c r="S239" s="35">
        <v>0</v>
      </c>
      <c r="T239" s="35">
        <f>S239*H239</f>
        <v>0</v>
      </c>
      <c r="U239" s="35">
        <v>0</v>
      </c>
      <c r="V239" s="36">
        <f>U239*H239</f>
        <v>0</v>
      </c>
      <c r="AP239" s="37" t="s">
        <v>18</v>
      </c>
      <c r="AR239" s="37" t="s">
        <v>31</v>
      </c>
      <c r="AS239" s="37" t="s">
        <v>16</v>
      </c>
      <c r="AW239" s="38" t="s">
        <v>30</v>
      </c>
      <c r="BC239" s="39" t="e">
        <f>IF(M239="základní",#REF!,0)</f>
        <v>#REF!</v>
      </c>
      <c r="BD239" s="39">
        <f>IF(M239="snížená",#REF!,0)</f>
        <v>0</v>
      </c>
      <c r="BE239" s="39">
        <f>IF(M239="zákl. přenesená",#REF!,0)</f>
        <v>0</v>
      </c>
      <c r="BF239" s="39">
        <f>IF(M239="sníž. přenesená",#REF!,0)</f>
        <v>0</v>
      </c>
      <c r="BG239" s="39">
        <f>IF(M239="nulová",#REF!,0)</f>
        <v>0</v>
      </c>
      <c r="BH239" s="38" t="s">
        <v>15</v>
      </c>
      <c r="BI239" s="39">
        <f>ROUND(N239*H239,2)</f>
        <v>0</v>
      </c>
      <c r="BJ239" s="38" t="s">
        <v>18</v>
      </c>
      <c r="BK239" s="37" t="s">
        <v>119</v>
      </c>
    </row>
    <row r="240" spans="1:63" s="9" customFormat="1" x14ac:dyDescent="0.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8"/>
      <c r="L240" s="40"/>
      <c r="V240" s="41"/>
      <c r="AR240" s="38" t="s">
        <v>34</v>
      </c>
      <c r="AS240" s="38" t="s">
        <v>16</v>
      </c>
    </row>
    <row r="241" spans="1:63" s="9" customFormat="1" ht="16.5" customHeight="1" x14ac:dyDescent="0.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8"/>
      <c r="L241" s="32" t="s">
        <v>0</v>
      </c>
      <c r="M241" s="33" t="s">
        <v>9</v>
      </c>
      <c r="N241" s="34">
        <f>I241+J241</f>
        <v>0</v>
      </c>
      <c r="O241" s="34">
        <f>ROUND(I241*H241,2)</f>
        <v>0</v>
      </c>
      <c r="P241" s="34">
        <f>ROUND(J241*H241,2)</f>
        <v>0</v>
      </c>
      <c r="Q241" s="35">
        <v>0</v>
      </c>
      <c r="R241" s="35">
        <f>Q241*H241</f>
        <v>0</v>
      </c>
      <c r="S241" s="35">
        <v>0</v>
      </c>
      <c r="T241" s="35">
        <f>S241*H241</f>
        <v>0</v>
      </c>
      <c r="U241" s="35">
        <v>0</v>
      </c>
      <c r="V241" s="36">
        <f>U241*H241</f>
        <v>0</v>
      </c>
      <c r="AP241" s="37" t="s">
        <v>18</v>
      </c>
      <c r="AR241" s="37" t="s">
        <v>31</v>
      </c>
      <c r="AS241" s="37" t="s">
        <v>16</v>
      </c>
      <c r="AW241" s="38" t="s">
        <v>30</v>
      </c>
      <c r="BC241" s="39" t="e">
        <f>IF(M241="základní",#REF!,0)</f>
        <v>#REF!</v>
      </c>
      <c r="BD241" s="39">
        <f>IF(M241="snížená",#REF!,0)</f>
        <v>0</v>
      </c>
      <c r="BE241" s="39">
        <f>IF(M241="zákl. přenesená",#REF!,0)</f>
        <v>0</v>
      </c>
      <c r="BF241" s="39">
        <f>IF(M241="sníž. přenesená",#REF!,0)</f>
        <v>0</v>
      </c>
      <c r="BG241" s="39">
        <f>IF(M241="nulová",#REF!,0)</f>
        <v>0</v>
      </c>
      <c r="BH241" s="38" t="s">
        <v>15</v>
      </c>
      <c r="BI241" s="39">
        <f>ROUND(N241*H241,2)</f>
        <v>0</v>
      </c>
      <c r="BJ241" s="38" t="s">
        <v>18</v>
      </c>
      <c r="BK241" s="37" t="s">
        <v>120</v>
      </c>
    </row>
    <row r="242" spans="1:63" s="9" customFormat="1" x14ac:dyDescent="0.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8"/>
      <c r="L242" s="40"/>
      <c r="V242" s="41"/>
      <c r="AR242" s="38" t="s">
        <v>34</v>
      </c>
      <c r="AS242" s="38" t="s">
        <v>16</v>
      </c>
    </row>
    <row r="243" spans="1:63" s="9" customFormat="1" ht="16.5" customHeight="1" x14ac:dyDescent="0.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8"/>
      <c r="L243" s="32" t="s">
        <v>0</v>
      </c>
      <c r="M243" s="33" t="s">
        <v>9</v>
      </c>
      <c r="N243" s="34">
        <f>I243+J243</f>
        <v>0</v>
      </c>
      <c r="O243" s="34">
        <f>ROUND(I243*H243,2)</f>
        <v>0</v>
      </c>
      <c r="P243" s="34">
        <f>ROUND(J243*H243,2)</f>
        <v>0</v>
      </c>
      <c r="Q243" s="35">
        <v>0</v>
      </c>
      <c r="R243" s="35">
        <f>Q243*H243</f>
        <v>0</v>
      </c>
      <c r="S243" s="35">
        <v>0</v>
      </c>
      <c r="T243" s="35">
        <f>S243*H243</f>
        <v>0</v>
      </c>
      <c r="U243" s="35">
        <v>0</v>
      </c>
      <c r="V243" s="36">
        <f>U243*H243</f>
        <v>0</v>
      </c>
      <c r="AP243" s="37" t="s">
        <v>18</v>
      </c>
      <c r="AR243" s="37" t="s">
        <v>31</v>
      </c>
      <c r="AS243" s="37" t="s">
        <v>16</v>
      </c>
      <c r="AW243" s="38" t="s">
        <v>30</v>
      </c>
      <c r="BC243" s="39" t="e">
        <f>IF(M243="základní",#REF!,0)</f>
        <v>#REF!</v>
      </c>
      <c r="BD243" s="39">
        <f>IF(M243="snížená",#REF!,0)</f>
        <v>0</v>
      </c>
      <c r="BE243" s="39">
        <f>IF(M243="zákl. přenesená",#REF!,0)</f>
        <v>0</v>
      </c>
      <c r="BF243" s="39">
        <f>IF(M243="sníž. přenesená",#REF!,0)</f>
        <v>0</v>
      </c>
      <c r="BG243" s="39">
        <f>IF(M243="nulová",#REF!,0)</f>
        <v>0</v>
      </c>
      <c r="BH243" s="38" t="s">
        <v>15</v>
      </c>
      <c r="BI243" s="39">
        <f>ROUND(N243*H243,2)</f>
        <v>0</v>
      </c>
      <c r="BJ243" s="38" t="s">
        <v>18</v>
      </c>
      <c r="BK243" s="37" t="s">
        <v>121</v>
      </c>
    </row>
    <row r="244" spans="1:63" s="9" customFormat="1" x14ac:dyDescent="0.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8"/>
      <c r="L244" s="40"/>
      <c r="V244" s="41"/>
      <c r="AR244" s="38" t="s">
        <v>34</v>
      </c>
      <c r="AS244" s="38" t="s">
        <v>16</v>
      </c>
    </row>
    <row r="245" spans="1:63" s="9" customFormat="1" ht="16.5" customHeight="1" x14ac:dyDescent="0.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8"/>
      <c r="L245" s="32" t="s">
        <v>0</v>
      </c>
      <c r="M245" s="33" t="s">
        <v>9</v>
      </c>
      <c r="N245" s="34">
        <f>I245+J245</f>
        <v>0</v>
      </c>
      <c r="O245" s="34">
        <f>ROUND(I245*H245,2)</f>
        <v>0</v>
      </c>
      <c r="P245" s="34">
        <f>ROUND(J245*H245,2)</f>
        <v>0</v>
      </c>
      <c r="Q245" s="35">
        <v>0</v>
      </c>
      <c r="R245" s="35">
        <f>Q245*H245</f>
        <v>0</v>
      </c>
      <c r="S245" s="35">
        <v>0</v>
      </c>
      <c r="T245" s="35">
        <f>S245*H245</f>
        <v>0</v>
      </c>
      <c r="U245" s="35">
        <v>0</v>
      </c>
      <c r="V245" s="36">
        <f>U245*H245</f>
        <v>0</v>
      </c>
      <c r="AP245" s="37" t="s">
        <v>18</v>
      </c>
      <c r="AR245" s="37" t="s">
        <v>31</v>
      </c>
      <c r="AS245" s="37" t="s">
        <v>16</v>
      </c>
      <c r="AW245" s="38" t="s">
        <v>30</v>
      </c>
      <c r="BC245" s="39" t="e">
        <f>IF(M245="základní",#REF!,0)</f>
        <v>#REF!</v>
      </c>
      <c r="BD245" s="39">
        <f>IF(M245="snížená",#REF!,0)</f>
        <v>0</v>
      </c>
      <c r="BE245" s="39">
        <f>IF(M245="zákl. přenesená",#REF!,0)</f>
        <v>0</v>
      </c>
      <c r="BF245" s="39">
        <f>IF(M245="sníž. přenesená",#REF!,0)</f>
        <v>0</v>
      </c>
      <c r="BG245" s="39">
        <f>IF(M245="nulová",#REF!,0)</f>
        <v>0</v>
      </c>
      <c r="BH245" s="38" t="s">
        <v>15</v>
      </c>
      <c r="BI245" s="39">
        <f>ROUND(N245*H245,2)</f>
        <v>0</v>
      </c>
      <c r="BJ245" s="38" t="s">
        <v>18</v>
      </c>
      <c r="BK245" s="37" t="s">
        <v>122</v>
      </c>
    </row>
    <row r="246" spans="1:63" s="9" customFormat="1" x14ac:dyDescent="0.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8"/>
      <c r="L246" s="40"/>
      <c r="V246" s="41"/>
      <c r="AR246" s="38" t="s">
        <v>34</v>
      </c>
      <c r="AS246" s="38" t="s">
        <v>16</v>
      </c>
    </row>
    <row r="247" spans="1:63" s="9" customFormat="1" x14ac:dyDescent="0.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8"/>
      <c r="L247" s="40"/>
      <c r="M247" s="46"/>
      <c r="N247" s="46"/>
      <c r="O247" s="46"/>
      <c r="P247" s="46"/>
      <c r="Q247" s="46"/>
      <c r="R247" s="46"/>
      <c r="S247" s="46"/>
      <c r="T247" s="46"/>
      <c r="U247" s="46"/>
      <c r="V247" s="41"/>
      <c r="AR247" s="38"/>
      <c r="AS247" s="38"/>
    </row>
    <row r="248" spans="1:63" s="22" customFormat="1" ht="22.9" customHeight="1" x14ac:dyDescent="0.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25"/>
      <c r="L248" s="26"/>
      <c r="O248" s="27">
        <f>SUM(O249:O282)</f>
        <v>0</v>
      </c>
      <c r="P248" s="27">
        <f>SUM(P249:P282)</f>
        <v>0</v>
      </c>
      <c r="R248" s="28">
        <f>SUM(R249:R282)</f>
        <v>0</v>
      </c>
      <c r="T248" s="28">
        <f>SUM(T249:T282)</f>
        <v>0</v>
      </c>
      <c r="V248" s="29">
        <f>SUM(V249:V282)</f>
        <v>0</v>
      </c>
      <c r="AP248" s="23" t="s">
        <v>16</v>
      </c>
      <c r="AR248" s="30" t="s">
        <v>13</v>
      </c>
      <c r="AS248" s="30" t="s">
        <v>15</v>
      </c>
      <c r="AW248" s="23" t="s">
        <v>30</v>
      </c>
      <c r="BI248" s="31">
        <f>SUM(BI249:BI282)</f>
        <v>0</v>
      </c>
    </row>
    <row r="249" spans="1:63" s="9" customFormat="1" ht="36" customHeight="1" x14ac:dyDescent="0.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8"/>
      <c r="L249" s="32" t="s">
        <v>0</v>
      </c>
      <c r="M249" s="33" t="s">
        <v>9</v>
      </c>
      <c r="N249" s="34">
        <f>I249+J249</f>
        <v>0</v>
      </c>
      <c r="O249" s="34">
        <f>ROUND(I249*H249,2)</f>
        <v>0</v>
      </c>
      <c r="P249" s="34">
        <f>ROUND(J249*H249,2)</f>
        <v>0</v>
      </c>
      <c r="Q249" s="35">
        <v>0</v>
      </c>
      <c r="R249" s="35">
        <f>Q249*H249</f>
        <v>0</v>
      </c>
      <c r="S249" s="35">
        <v>0</v>
      </c>
      <c r="T249" s="35">
        <f>S249*H249</f>
        <v>0</v>
      </c>
      <c r="U249" s="35">
        <v>0</v>
      </c>
      <c r="V249" s="36">
        <f>U249*H249</f>
        <v>0</v>
      </c>
      <c r="AP249" s="37" t="s">
        <v>18</v>
      </c>
      <c r="AR249" s="37" t="s">
        <v>31</v>
      </c>
      <c r="AS249" s="37" t="s">
        <v>16</v>
      </c>
      <c r="AW249" s="38" t="s">
        <v>30</v>
      </c>
      <c r="BC249" s="39" t="e">
        <f>IF(M249="základní",#REF!,0)</f>
        <v>#REF!</v>
      </c>
      <c r="BD249" s="39">
        <f>IF(M249="snížená",#REF!,0)</f>
        <v>0</v>
      </c>
      <c r="BE249" s="39">
        <f>IF(M249="zákl. přenesená",#REF!,0)</f>
        <v>0</v>
      </c>
      <c r="BF249" s="39">
        <f>IF(M249="sníž. přenesená",#REF!,0)</f>
        <v>0</v>
      </c>
      <c r="BG249" s="39">
        <f>IF(M249="nulová",#REF!,0)</f>
        <v>0</v>
      </c>
      <c r="BH249" s="38" t="s">
        <v>15</v>
      </c>
      <c r="BI249" s="39">
        <f>ROUND(N249*H249,2)</f>
        <v>0</v>
      </c>
      <c r="BJ249" s="38" t="s">
        <v>18</v>
      </c>
      <c r="BK249" s="37" t="s">
        <v>123</v>
      </c>
    </row>
    <row r="250" spans="1:63" s="9" customFormat="1" x14ac:dyDescent="0.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8"/>
      <c r="L250" s="40"/>
      <c r="V250" s="41"/>
      <c r="AR250" s="38" t="s">
        <v>34</v>
      </c>
      <c r="AS250" s="38" t="s">
        <v>16</v>
      </c>
    </row>
    <row r="251" spans="1:63" s="9" customFormat="1" ht="16.5" customHeight="1" x14ac:dyDescent="0.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8"/>
      <c r="L251" s="32" t="s">
        <v>0</v>
      </c>
      <c r="M251" s="33" t="s">
        <v>9</v>
      </c>
      <c r="N251" s="34">
        <f>I251+J251</f>
        <v>0</v>
      </c>
      <c r="O251" s="34">
        <f>ROUND(I251*H251,2)</f>
        <v>0</v>
      </c>
      <c r="P251" s="34">
        <f>ROUND(J251*H251,2)</f>
        <v>0</v>
      </c>
      <c r="Q251" s="35">
        <v>0</v>
      </c>
      <c r="R251" s="35">
        <f>Q251*H251</f>
        <v>0</v>
      </c>
      <c r="S251" s="35">
        <v>0</v>
      </c>
      <c r="T251" s="35">
        <f>S251*H251</f>
        <v>0</v>
      </c>
      <c r="U251" s="35">
        <v>0</v>
      </c>
      <c r="V251" s="36">
        <f>U251*H251</f>
        <v>0</v>
      </c>
      <c r="AP251" s="37" t="s">
        <v>18</v>
      </c>
      <c r="AR251" s="37" t="s">
        <v>31</v>
      </c>
      <c r="AS251" s="37" t="s">
        <v>16</v>
      </c>
      <c r="AW251" s="38" t="s">
        <v>30</v>
      </c>
      <c r="BC251" s="39" t="e">
        <f>IF(M251="základní",#REF!,0)</f>
        <v>#REF!</v>
      </c>
      <c r="BD251" s="39">
        <f>IF(M251="snížená",#REF!,0)</f>
        <v>0</v>
      </c>
      <c r="BE251" s="39">
        <f>IF(M251="zákl. přenesená",#REF!,0)</f>
        <v>0</v>
      </c>
      <c r="BF251" s="39">
        <f>IF(M251="sníž. přenesená",#REF!,0)</f>
        <v>0</v>
      </c>
      <c r="BG251" s="39">
        <f>IF(M251="nulová",#REF!,0)</f>
        <v>0</v>
      </c>
      <c r="BH251" s="38" t="s">
        <v>15</v>
      </c>
      <c r="BI251" s="39">
        <f>ROUND(N251*H251,2)</f>
        <v>0</v>
      </c>
      <c r="BJ251" s="38" t="s">
        <v>18</v>
      </c>
      <c r="BK251" s="37" t="s">
        <v>124</v>
      </c>
    </row>
    <row r="252" spans="1:63" s="9" customFormat="1" x14ac:dyDescent="0.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8"/>
      <c r="L252" s="40"/>
      <c r="V252" s="41"/>
      <c r="AR252" s="38" t="s">
        <v>34</v>
      </c>
      <c r="AS252" s="38" t="s">
        <v>16</v>
      </c>
    </row>
    <row r="253" spans="1:63" s="9" customFormat="1" ht="16.5" customHeight="1" x14ac:dyDescent="0.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8"/>
      <c r="L253" s="32" t="s">
        <v>0</v>
      </c>
      <c r="M253" s="33" t="s">
        <v>9</v>
      </c>
      <c r="N253" s="34">
        <f>I253+J253</f>
        <v>0</v>
      </c>
      <c r="O253" s="34">
        <f>ROUND(I253*H253,2)</f>
        <v>0</v>
      </c>
      <c r="P253" s="34">
        <f>ROUND(J253*H253,2)</f>
        <v>0</v>
      </c>
      <c r="Q253" s="35">
        <v>0</v>
      </c>
      <c r="R253" s="35">
        <f>Q253*H253</f>
        <v>0</v>
      </c>
      <c r="S253" s="35">
        <v>0</v>
      </c>
      <c r="T253" s="35">
        <f>S253*H253</f>
        <v>0</v>
      </c>
      <c r="U253" s="35">
        <v>0</v>
      </c>
      <c r="V253" s="36">
        <f>U253*H253</f>
        <v>0</v>
      </c>
      <c r="AP253" s="37" t="s">
        <v>18</v>
      </c>
      <c r="AR253" s="37" t="s">
        <v>31</v>
      </c>
      <c r="AS253" s="37" t="s">
        <v>16</v>
      </c>
      <c r="AW253" s="38" t="s">
        <v>30</v>
      </c>
      <c r="BC253" s="39" t="e">
        <f>IF(M253="základní",#REF!,0)</f>
        <v>#REF!</v>
      </c>
      <c r="BD253" s="39">
        <f>IF(M253="snížená",#REF!,0)</f>
        <v>0</v>
      </c>
      <c r="BE253" s="39">
        <f>IF(M253="zákl. přenesená",#REF!,0)</f>
        <v>0</v>
      </c>
      <c r="BF253" s="39">
        <f>IF(M253="sníž. přenesená",#REF!,0)</f>
        <v>0</v>
      </c>
      <c r="BG253" s="39">
        <f>IF(M253="nulová",#REF!,0)</f>
        <v>0</v>
      </c>
      <c r="BH253" s="38" t="s">
        <v>15</v>
      </c>
      <c r="BI253" s="39">
        <f>ROUND(N253*H253,2)</f>
        <v>0</v>
      </c>
      <c r="BJ253" s="38" t="s">
        <v>18</v>
      </c>
      <c r="BK253" s="37" t="s">
        <v>125</v>
      </c>
    </row>
    <row r="254" spans="1:63" s="9" customFormat="1" x14ac:dyDescent="0.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8"/>
      <c r="L254" s="40"/>
      <c r="V254" s="41"/>
      <c r="AR254" s="38" t="s">
        <v>34</v>
      </c>
      <c r="AS254" s="38" t="s">
        <v>16</v>
      </c>
    </row>
    <row r="255" spans="1:63" s="9" customFormat="1" ht="16.5" customHeight="1" x14ac:dyDescent="0.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8"/>
      <c r="L255" s="32" t="s">
        <v>0</v>
      </c>
      <c r="M255" s="33" t="s">
        <v>9</v>
      </c>
      <c r="N255" s="34">
        <f>I255+J255</f>
        <v>0</v>
      </c>
      <c r="O255" s="34">
        <f>ROUND(I255*H255,2)</f>
        <v>0</v>
      </c>
      <c r="P255" s="34">
        <f>ROUND(J255*H255,2)</f>
        <v>0</v>
      </c>
      <c r="Q255" s="35">
        <v>0</v>
      </c>
      <c r="R255" s="35">
        <f>Q255*H255</f>
        <v>0</v>
      </c>
      <c r="S255" s="35">
        <v>0</v>
      </c>
      <c r="T255" s="35">
        <f>S255*H255</f>
        <v>0</v>
      </c>
      <c r="U255" s="35">
        <v>0</v>
      </c>
      <c r="V255" s="36">
        <f>U255*H255</f>
        <v>0</v>
      </c>
      <c r="AP255" s="37" t="s">
        <v>18</v>
      </c>
      <c r="AR255" s="37" t="s">
        <v>31</v>
      </c>
      <c r="AS255" s="37" t="s">
        <v>16</v>
      </c>
      <c r="AW255" s="38" t="s">
        <v>30</v>
      </c>
      <c r="BC255" s="39" t="e">
        <f>IF(M255="základní",#REF!,0)</f>
        <v>#REF!</v>
      </c>
      <c r="BD255" s="39">
        <f>IF(M255="snížená",#REF!,0)</f>
        <v>0</v>
      </c>
      <c r="BE255" s="39">
        <f>IF(M255="zákl. přenesená",#REF!,0)</f>
        <v>0</v>
      </c>
      <c r="BF255" s="39">
        <f>IF(M255="sníž. přenesená",#REF!,0)</f>
        <v>0</v>
      </c>
      <c r="BG255" s="39">
        <f>IF(M255="nulová",#REF!,0)</f>
        <v>0</v>
      </c>
      <c r="BH255" s="38" t="s">
        <v>15</v>
      </c>
      <c r="BI255" s="39">
        <f>ROUND(N255*H255,2)</f>
        <v>0</v>
      </c>
      <c r="BJ255" s="38" t="s">
        <v>18</v>
      </c>
      <c r="BK255" s="37" t="s">
        <v>126</v>
      </c>
    </row>
    <row r="256" spans="1:63" s="9" customFormat="1" x14ac:dyDescent="0.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8"/>
      <c r="L256" s="40"/>
      <c r="V256" s="41"/>
      <c r="AR256" s="38" t="s">
        <v>34</v>
      </c>
      <c r="AS256" s="38" t="s">
        <v>16</v>
      </c>
    </row>
    <row r="257" spans="1:63" s="9" customFormat="1" ht="16.5" customHeight="1" x14ac:dyDescent="0.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8"/>
      <c r="L257" s="32" t="s">
        <v>0</v>
      </c>
      <c r="M257" s="33" t="s">
        <v>9</v>
      </c>
      <c r="N257" s="34">
        <f>I257+J257</f>
        <v>0</v>
      </c>
      <c r="O257" s="34">
        <f>ROUND(I257*H257,2)</f>
        <v>0</v>
      </c>
      <c r="P257" s="34">
        <f>ROUND(J257*H257,2)</f>
        <v>0</v>
      </c>
      <c r="Q257" s="35">
        <v>0</v>
      </c>
      <c r="R257" s="35">
        <f>Q257*H257</f>
        <v>0</v>
      </c>
      <c r="S257" s="35">
        <v>0</v>
      </c>
      <c r="T257" s="35">
        <f>S257*H257</f>
        <v>0</v>
      </c>
      <c r="U257" s="35">
        <v>0</v>
      </c>
      <c r="V257" s="36">
        <f>U257*H257</f>
        <v>0</v>
      </c>
      <c r="AP257" s="37" t="s">
        <v>18</v>
      </c>
      <c r="AR257" s="37" t="s">
        <v>31</v>
      </c>
      <c r="AS257" s="37" t="s">
        <v>16</v>
      </c>
      <c r="AW257" s="38" t="s">
        <v>30</v>
      </c>
      <c r="BC257" s="39" t="e">
        <f>IF(M257="základní",#REF!,0)</f>
        <v>#REF!</v>
      </c>
      <c r="BD257" s="39">
        <f>IF(M257="snížená",#REF!,0)</f>
        <v>0</v>
      </c>
      <c r="BE257" s="39">
        <f>IF(M257="zákl. přenesená",#REF!,0)</f>
        <v>0</v>
      </c>
      <c r="BF257" s="39">
        <f>IF(M257="sníž. přenesená",#REF!,0)</f>
        <v>0</v>
      </c>
      <c r="BG257" s="39">
        <f>IF(M257="nulová",#REF!,0)</f>
        <v>0</v>
      </c>
      <c r="BH257" s="38" t="s">
        <v>15</v>
      </c>
      <c r="BI257" s="39">
        <f>ROUND(N257*H257,2)</f>
        <v>0</v>
      </c>
      <c r="BJ257" s="38" t="s">
        <v>18</v>
      </c>
      <c r="BK257" s="37" t="s">
        <v>127</v>
      </c>
    </row>
    <row r="258" spans="1:63" s="9" customFormat="1" x14ac:dyDescent="0.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8"/>
      <c r="L258" s="40"/>
      <c r="V258" s="41"/>
      <c r="AR258" s="38" t="s">
        <v>34</v>
      </c>
      <c r="AS258" s="38" t="s">
        <v>16</v>
      </c>
    </row>
    <row r="259" spans="1:63" s="9" customFormat="1" ht="16.5" customHeight="1" x14ac:dyDescent="0.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8"/>
      <c r="L259" s="32" t="s">
        <v>0</v>
      </c>
      <c r="M259" s="33" t="s">
        <v>9</v>
      </c>
      <c r="N259" s="34">
        <f>I259+J259</f>
        <v>0</v>
      </c>
      <c r="O259" s="34">
        <f>ROUND(I259*H259,2)</f>
        <v>0</v>
      </c>
      <c r="P259" s="34">
        <f>ROUND(J259*H259,2)</f>
        <v>0</v>
      </c>
      <c r="Q259" s="35">
        <v>0</v>
      </c>
      <c r="R259" s="35">
        <f>Q259*H259</f>
        <v>0</v>
      </c>
      <c r="S259" s="35">
        <v>0</v>
      </c>
      <c r="T259" s="35">
        <f>S259*H259</f>
        <v>0</v>
      </c>
      <c r="U259" s="35">
        <v>0</v>
      </c>
      <c r="V259" s="36">
        <f>U259*H259</f>
        <v>0</v>
      </c>
      <c r="AP259" s="37" t="s">
        <v>18</v>
      </c>
      <c r="AR259" s="37" t="s">
        <v>31</v>
      </c>
      <c r="AS259" s="37" t="s">
        <v>16</v>
      </c>
      <c r="AW259" s="38" t="s">
        <v>30</v>
      </c>
      <c r="BC259" s="39" t="e">
        <f>IF(M259="základní",#REF!,0)</f>
        <v>#REF!</v>
      </c>
      <c r="BD259" s="39">
        <f>IF(M259="snížená",#REF!,0)</f>
        <v>0</v>
      </c>
      <c r="BE259" s="39">
        <f>IF(M259="zákl. přenesená",#REF!,0)</f>
        <v>0</v>
      </c>
      <c r="BF259" s="39">
        <f>IF(M259="sníž. přenesená",#REF!,0)</f>
        <v>0</v>
      </c>
      <c r="BG259" s="39">
        <f>IF(M259="nulová",#REF!,0)</f>
        <v>0</v>
      </c>
      <c r="BH259" s="38" t="s">
        <v>15</v>
      </c>
      <c r="BI259" s="39">
        <f>ROUND(N259*H259,2)</f>
        <v>0</v>
      </c>
      <c r="BJ259" s="38" t="s">
        <v>18</v>
      </c>
      <c r="BK259" s="37" t="s">
        <v>127</v>
      </c>
    </row>
    <row r="260" spans="1:63" s="9" customFormat="1" x14ac:dyDescent="0.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8"/>
      <c r="L260" s="40"/>
      <c r="V260" s="41"/>
      <c r="AR260" s="38" t="s">
        <v>34</v>
      </c>
      <c r="AS260" s="38" t="s">
        <v>16</v>
      </c>
    </row>
    <row r="261" spans="1:63" s="9" customFormat="1" ht="16.5" customHeight="1" x14ac:dyDescent="0.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8"/>
      <c r="L261" s="32" t="s">
        <v>0</v>
      </c>
      <c r="M261" s="33" t="s">
        <v>9</v>
      </c>
      <c r="N261" s="34">
        <f>I261+J261</f>
        <v>0</v>
      </c>
      <c r="O261" s="34">
        <f>ROUND(I261*H261,2)</f>
        <v>0</v>
      </c>
      <c r="P261" s="34">
        <f>ROUND(J261*H261,2)</f>
        <v>0</v>
      </c>
      <c r="Q261" s="35">
        <v>0</v>
      </c>
      <c r="R261" s="35">
        <f>Q261*H261</f>
        <v>0</v>
      </c>
      <c r="S261" s="35">
        <v>0</v>
      </c>
      <c r="T261" s="35">
        <f>S261*H261</f>
        <v>0</v>
      </c>
      <c r="U261" s="35">
        <v>0</v>
      </c>
      <c r="V261" s="36">
        <f>U261*H261</f>
        <v>0</v>
      </c>
      <c r="AP261" s="37" t="s">
        <v>18</v>
      </c>
      <c r="AR261" s="37" t="s">
        <v>31</v>
      </c>
      <c r="AS261" s="37" t="s">
        <v>16</v>
      </c>
      <c r="AW261" s="38" t="s">
        <v>30</v>
      </c>
      <c r="BC261" s="39" t="e">
        <f>IF(M261="základní",#REF!,0)</f>
        <v>#REF!</v>
      </c>
      <c r="BD261" s="39">
        <f>IF(M261="snížená",#REF!,0)</f>
        <v>0</v>
      </c>
      <c r="BE261" s="39">
        <f>IF(M261="zákl. přenesená",#REF!,0)</f>
        <v>0</v>
      </c>
      <c r="BF261" s="39">
        <f>IF(M261="sníž. přenesená",#REF!,0)</f>
        <v>0</v>
      </c>
      <c r="BG261" s="39">
        <f>IF(M261="nulová",#REF!,0)</f>
        <v>0</v>
      </c>
      <c r="BH261" s="38" t="s">
        <v>15</v>
      </c>
      <c r="BI261" s="39">
        <f>ROUND(N261*H261,2)</f>
        <v>0</v>
      </c>
      <c r="BJ261" s="38" t="s">
        <v>18</v>
      </c>
      <c r="BK261" s="37" t="s">
        <v>128</v>
      </c>
    </row>
    <row r="262" spans="1:63" s="9" customFormat="1" x14ac:dyDescent="0.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8"/>
      <c r="L262" s="40"/>
      <c r="V262" s="41"/>
      <c r="AR262" s="38" t="s">
        <v>34</v>
      </c>
      <c r="AS262" s="38" t="s">
        <v>16</v>
      </c>
    </row>
    <row r="263" spans="1:63" s="9" customFormat="1" ht="16.5" customHeight="1" x14ac:dyDescent="0.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8"/>
      <c r="L263" s="32" t="s">
        <v>0</v>
      </c>
      <c r="M263" s="33" t="s">
        <v>9</v>
      </c>
      <c r="N263" s="34">
        <f>I263+J263</f>
        <v>0</v>
      </c>
      <c r="O263" s="34">
        <f>ROUND(I263*H263,2)</f>
        <v>0</v>
      </c>
      <c r="P263" s="34">
        <f>ROUND(J263*H263,2)</f>
        <v>0</v>
      </c>
      <c r="Q263" s="35">
        <v>0</v>
      </c>
      <c r="R263" s="35">
        <f>Q263*H263</f>
        <v>0</v>
      </c>
      <c r="S263" s="35">
        <v>0</v>
      </c>
      <c r="T263" s="35">
        <f>S263*H263</f>
        <v>0</v>
      </c>
      <c r="U263" s="35">
        <v>0</v>
      </c>
      <c r="V263" s="36">
        <f>U263*H263</f>
        <v>0</v>
      </c>
      <c r="AP263" s="37" t="s">
        <v>18</v>
      </c>
      <c r="AR263" s="37" t="s">
        <v>31</v>
      </c>
      <c r="AS263" s="37" t="s">
        <v>16</v>
      </c>
      <c r="AW263" s="38" t="s">
        <v>30</v>
      </c>
      <c r="BC263" s="39" t="e">
        <f>IF(M263="základní",#REF!,0)</f>
        <v>#REF!</v>
      </c>
      <c r="BD263" s="39">
        <f>IF(M263="snížená",#REF!,0)</f>
        <v>0</v>
      </c>
      <c r="BE263" s="39">
        <f>IF(M263="zákl. přenesená",#REF!,0)</f>
        <v>0</v>
      </c>
      <c r="BF263" s="39">
        <f>IF(M263="sníž. přenesená",#REF!,0)</f>
        <v>0</v>
      </c>
      <c r="BG263" s="39">
        <f>IF(M263="nulová",#REF!,0)</f>
        <v>0</v>
      </c>
      <c r="BH263" s="38" t="s">
        <v>15</v>
      </c>
      <c r="BI263" s="39">
        <f>ROUND(N263*H263,2)</f>
        <v>0</v>
      </c>
      <c r="BJ263" s="38" t="s">
        <v>18</v>
      </c>
      <c r="BK263" s="37" t="s">
        <v>129</v>
      </c>
    </row>
    <row r="264" spans="1:63" s="9" customFormat="1" x14ac:dyDescent="0.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8"/>
      <c r="L264" s="40"/>
      <c r="V264" s="41"/>
      <c r="AR264" s="38" t="s">
        <v>34</v>
      </c>
      <c r="AS264" s="38" t="s">
        <v>16</v>
      </c>
    </row>
    <row r="265" spans="1:63" s="9" customFormat="1" ht="16.5" customHeight="1" x14ac:dyDescent="0.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8"/>
      <c r="L265" s="32" t="s">
        <v>0</v>
      </c>
      <c r="M265" s="33" t="s">
        <v>9</v>
      </c>
      <c r="N265" s="34">
        <f>I265+J265</f>
        <v>0</v>
      </c>
      <c r="O265" s="34">
        <f>ROUND(I265*H265,2)</f>
        <v>0</v>
      </c>
      <c r="P265" s="34">
        <f>ROUND(J265*H265,2)</f>
        <v>0</v>
      </c>
      <c r="Q265" s="35">
        <v>0</v>
      </c>
      <c r="R265" s="35">
        <f>Q265*H265</f>
        <v>0</v>
      </c>
      <c r="S265" s="35">
        <v>0</v>
      </c>
      <c r="T265" s="35">
        <f>S265*H265</f>
        <v>0</v>
      </c>
      <c r="U265" s="35">
        <v>0</v>
      </c>
      <c r="V265" s="36">
        <f>U265*H265</f>
        <v>0</v>
      </c>
      <c r="AP265" s="37" t="s">
        <v>18</v>
      </c>
      <c r="AR265" s="37" t="s">
        <v>31</v>
      </c>
      <c r="AS265" s="37" t="s">
        <v>16</v>
      </c>
      <c r="AW265" s="38" t="s">
        <v>30</v>
      </c>
      <c r="BC265" s="39" t="e">
        <f>IF(M265="základní",#REF!,0)</f>
        <v>#REF!</v>
      </c>
      <c r="BD265" s="39">
        <f>IF(M265="snížená",#REF!,0)</f>
        <v>0</v>
      </c>
      <c r="BE265" s="39">
        <f>IF(M265="zákl. přenesená",#REF!,0)</f>
        <v>0</v>
      </c>
      <c r="BF265" s="39">
        <f>IF(M265="sníž. přenesená",#REF!,0)</f>
        <v>0</v>
      </c>
      <c r="BG265" s="39">
        <f>IF(M265="nulová",#REF!,0)</f>
        <v>0</v>
      </c>
      <c r="BH265" s="38" t="s">
        <v>15</v>
      </c>
      <c r="BI265" s="39">
        <f>ROUND(N265*H265,2)</f>
        <v>0</v>
      </c>
      <c r="BJ265" s="38" t="s">
        <v>18</v>
      </c>
      <c r="BK265" s="37" t="s">
        <v>130</v>
      </c>
    </row>
    <row r="266" spans="1:63" s="9" customFormat="1" x14ac:dyDescent="0.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8"/>
      <c r="L266" s="40"/>
      <c r="V266" s="41"/>
      <c r="AR266" s="38" t="s">
        <v>34</v>
      </c>
      <c r="AS266" s="38" t="s">
        <v>16</v>
      </c>
    </row>
    <row r="267" spans="1:63" s="9" customFormat="1" ht="16.5" customHeight="1" x14ac:dyDescent="0.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8"/>
      <c r="L267" s="32" t="s">
        <v>0</v>
      </c>
      <c r="M267" s="33" t="s">
        <v>9</v>
      </c>
      <c r="N267" s="34">
        <f>I267+J267</f>
        <v>0</v>
      </c>
      <c r="O267" s="34">
        <f>ROUND(I267*H267,2)</f>
        <v>0</v>
      </c>
      <c r="P267" s="34">
        <f>ROUND(J267*H267,2)</f>
        <v>0</v>
      </c>
      <c r="Q267" s="35">
        <v>0</v>
      </c>
      <c r="R267" s="35">
        <f>Q267*H267</f>
        <v>0</v>
      </c>
      <c r="S267" s="35">
        <v>0</v>
      </c>
      <c r="T267" s="35">
        <f>S267*H267</f>
        <v>0</v>
      </c>
      <c r="U267" s="35">
        <v>0</v>
      </c>
      <c r="V267" s="36">
        <f>U267*H267</f>
        <v>0</v>
      </c>
      <c r="AP267" s="37" t="s">
        <v>18</v>
      </c>
      <c r="AR267" s="37" t="s">
        <v>31</v>
      </c>
      <c r="AS267" s="37" t="s">
        <v>16</v>
      </c>
      <c r="AW267" s="38" t="s">
        <v>30</v>
      </c>
      <c r="BC267" s="39" t="e">
        <f>IF(M267="základní",#REF!,0)</f>
        <v>#REF!</v>
      </c>
      <c r="BD267" s="39">
        <f>IF(M267="snížená",#REF!,0)</f>
        <v>0</v>
      </c>
      <c r="BE267" s="39">
        <f>IF(M267="zákl. přenesená",#REF!,0)</f>
        <v>0</v>
      </c>
      <c r="BF267" s="39">
        <f>IF(M267="sníž. přenesená",#REF!,0)</f>
        <v>0</v>
      </c>
      <c r="BG267" s="39">
        <f>IF(M267="nulová",#REF!,0)</f>
        <v>0</v>
      </c>
      <c r="BH267" s="38" t="s">
        <v>15</v>
      </c>
      <c r="BI267" s="39">
        <f>ROUND(N267*H267,2)</f>
        <v>0</v>
      </c>
      <c r="BJ267" s="38" t="s">
        <v>18</v>
      </c>
      <c r="BK267" s="37" t="s">
        <v>131</v>
      </c>
    </row>
    <row r="268" spans="1:63" s="9" customFormat="1" x14ac:dyDescent="0.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8"/>
      <c r="L268" s="40"/>
      <c r="V268" s="41"/>
      <c r="AR268" s="38" t="s">
        <v>34</v>
      </c>
      <c r="AS268" s="38" t="s">
        <v>16</v>
      </c>
    </row>
    <row r="269" spans="1:63" s="9" customFormat="1" ht="16.5" customHeight="1" x14ac:dyDescent="0.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8"/>
      <c r="L269" s="32" t="s">
        <v>0</v>
      </c>
      <c r="M269" s="33" t="s">
        <v>9</v>
      </c>
      <c r="N269" s="34">
        <f>I269+J269</f>
        <v>0</v>
      </c>
      <c r="O269" s="34">
        <f>ROUND(I269*H269,2)</f>
        <v>0</v>
      </c>
      <c r="P269" s="34">
        <f>ROUND(J269*H269,2)</f>
        <v>0</v>
      </c>
      <c r="Q269" s="35">
        <v>0</v>
      </c>
      <c r="R269" s="35">
        <f>Q269*H269</f>
        <v>0</v>
      </c>
      <c r="S269" s="35">
        <v>0</v>
      </c>
      <c r="T269" s="35">
        <f>S269*H269</f>
        <v>0</v>
      </c>
      <c r="U269" s="35">
        <v>0</v>
      </c>
      <c r="V269" s="36">
        <f>U269*H269</f>
        <v>0</v>
      </c>
      <c r="AP269" s="37" t="s">
        <v>18</v>
      </c>
      <c r="AR269" s="37" t="s">
        <v>31</v>
      </c>
      <c r="AS269" s="37" t="s">
        <v>16</v>
      </c>
      <c r="AW269" s="38" t="s">
        <v>30</v>
      </c>
      <c r="BC269" s="39" t="e">
        <f>IF(M269="základní",#REF!,0)</f>
        <v>#REF!</v>
      </c>
      <c r="BD269" s="39">
        <f>IF(M269="snížená",#REF!,0)</f>
        <v>0</v>
      </c>
      <c r="BE269" s="39">
        <f>IF(M269="zákl. přenesená",#REF!,0)</f>
        <v>0</v>
      </c>
      <c r="BF269" s="39">
        <f>IF(M269="sníž. přenesená",#REF!,0)</f>
        <v>0</v>
      </c>
      <c r="BG269" s="39">
        <f>IF(M269="nulová",#REF!,0)</f>
        <v>0</v>
      </c>
      <c r="BH269" s="38" t="s">
        <v>15</v>
      </c>
      <c r="BI269" s="39">
        <f>ROUND(N269*H269,2)</f>
        <v>0</v>
      </c>
      <c r="BJ269" s="38" t="s">
        <v>18</v>
      </c>
      <c r="BK269" s="37" t="s">
        <v>132</v>
      </c>
    </row>
    <row r="270" spans="1:63" s="9" customFormat="1" x14ac:dyDescent="0.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8"/>
      <c r="L270" s="40"/>
      <c r="V270" s="41"/>
      <c r="AR270" s="38" t="s">
        <v>34</v>
      </c>
      <c r="AS270" s="38" t="s">
        <v>16</v>
      </c>
    </row>
    <row r="271" spans="1:63" s="9" customFormat="1" ht="16.5" customHeight="1" x14ac:dyDescent="0.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8"/>
      <c r="L271" s="32" t="s">
        <v>0</v>
      </c>
      <c r="M271" s="33" t="s">
        <v>9</v>
      </c>
      <c r="N271" s="34">
        <f>I271+J271</f>
        <v>0</v>
      </c>
      <c r="O271" s="34">
        <f>ROUND(I271*H271,2)</f>
        <v>0</v>
      </c>
      <c r="P271" s="34">
        <f>ROUND(J271*H271,2)</f>
        <v>0</v>
      </c>
      <c r="Q271" s="35">
        <v>0</v>
      </c>
      <c r="R271" s="35">
        <f>Q271*H271</f>
        <v>0</v>
      </c>
      <c r="S271" s="35">
        <v>0</v>
      </c>
      <c r="T271" s="35">
        <f>S271*H271</f>
        <v>0</v>
      </c>
      <c r="U271" s="35">
        <v>0</v>
      </c>
      <c r="V271" s="36">
        <f>U271*H271</f>
        <v>0</v>
      </c>
      <c r="AP271" s="37" t="s">
        <v>18</v>
      </c>
      <c r="AR271" s="37" t="s">
        <v>31</v>
      </c>
      <c r="AS271" s="37" t="s">
        <v>16</v>
      </c>
      <c r="AW271" s="38" t="s">
        <v>30</v>
      </c>
      <c r="BC271" s="39" t="e">
        <f>IF(M271="základní",#REF!,0)</f>
        <v>#REF!</v>
      </c>
      <c r="BD271" s="39">
        <f>IF(M271="snížená",#REF!,0)</f>
        <v>0</v>
      </c>
      <c r="BE271" s="39">
        <f>IF(M271="zákl. přenesená",#REF!,0)</f>
        <v>0</v>
      </c>
      <c r="BF271" s="39">
        <f>IF(M271="sníž. přenesená",#REF!,0)</f>
        <v>0</v>
      </c>
      <c r="BG271" s="39">
        <f>IF(M271="nulová",#REF!,0)</f>
        <v>0</v>
      </c>
      <c r="BH271" s="38" t="s">
        <v>15</v>
      </c>
      <c r="BI271" s="39">
        <f>ROUND(N271*H271,2)</f>
        <v>0</v>
      </c>
      <c r="BJ271" s="38" t="s">
        <v>18</v>
      </c>
      <c r="BK271" s="37" t="s">
        <v>61</v>
      </c>
    </row>
    <row r="272" spans="1:63" s="9" customFormat="1" x14ac:dyDescent="0.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8"/>
      <c r="L272" s="40"/>
      <c r="V272" s="41"/>
      <c r="AR272" s="38" t="s">
        <v>34</v>
      </c>
      <c r="AS272" s="38" t="s">
        <v>16</v>
      </c>
    </row>
    <row r="273" spans="1:63" s="9" customFormat="1" ht="16.5" customHeight="1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8"/>
      <c r="L273" s="32" t="s">
        <v>0</v>
      </c>
      <c r="M273" s="33" t="s">
        <v>9</v>
      </c>
      <c r="N273" s="34">
        <f>I273+J273</f>
        <v>0</v>
      </c>
      <c r="O273" s="34">
        <f>ROUND(I273*H273,2)</f>
        <v>0</v>
      </c>
      <c r="P273" s="34">
        <f>ROUND(J273*H273,2)</f>
        <v>0</v>
      </c>
      <c r="Q273" s="35">
        <v>0</v>
      </c>
      <c r="R273" s="35">
        <f>Q273*H273</f>
        <v>0</v>
      </c>
      <c r="S273" s="35">
        <v>0</v>
      </c>
      <c r="T273" s="35">
        <f>S273*H273</f>
        <v>0</v>
      </c>
      <c r="U273" s="35">
        <v>0</v>
      </c>
      <c r="V273" s="36">
        <f>U273*H273</f>
        <v>0</v>
      </c>
      <c r="AP273" s="37" t="s">
        <v>18</v>
      </c>
      <c r="AR273" s="37" t="s">
        <v>31</v>
      </c>
      <c r="AS273" s="37" t="s">
        <v>16</v>
      </c>
      <c r="AW273" s="38" t="s">
        <v>30</v>
      </c>
      <c r="BC273" s="39" t="e">
        <f>IF(M273="základní",#REF!,0)</f>
        <v>#REF!</v>
      </c>
      <c r="BD273" s="39">
        <f>IF(M273="snížená",#REF!,0)</f>
        <v>0</v>
      </c>
      <c r="BE273" s="39">
        <f>IF(M273="zákl. přenesená",#REF!,0)</f>
        <v>0</v>
      </c>
      <c r="BF273" s="39">
        <f>IF(M273="sníž. přenesená",#REF!,0)</f>
        <v>0</v>
      </c>
      <c r="BG273" s="39">
        <f>IF(M273="nulová",#REF!,0)</f>
        <v>0</v>
      </c>
      <c r="BH273" s="38" t="s">
        <v>15</v>
      </c>
      <c r="BI273" s="39">
        <f>ROUND(N273*H273,2)</f>
        <v>0</v>
      </c>
      <c r="BJ273" s="38" t="s">
        <v>18</v>
      </c>
      <c r="BK273" s="37" t="s">
        <v>133</v>
      </c>
    </row>
    <row r="274" spans="1:63" s="9" customFormat="1" x14ac:dyDescent="0.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8"/>
      <c r="L274" s="40"/>
      <c r="V274" s="41"/>
      <c r="AR274" s="38" t="s">
        <v>34</v>
      </c>
      <c r="AS274" s="38" t="s">
        <v>16</v>
      </c>
    </row>
    <row r="275" spans="1:63" s="9" customFormat="1" ht="16.5" customHeight="1" x14ac:dyDescent="0.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8"/>
      <c r="L275" s="32" t="s">
        <v>0</v>
      </c>
      <c r="M275" s="33" t="s">
        <v>9</v>
      </c>
      <c r="N275" s="34">
        <f>I275+J275</f>
        <v>0</v>
      </c>
      <c r="O275" s="34">
        <f>ROUND(I275*H275,2)</f>
        <v>0</v>
      </c>
      <c r="P275" s="34">
        <f>ROUND(J275*H275,2)</f>
        <v>0</v>
      </c>
      <c r="Q275" s="35">
        <v>0</v>
      </c>
      <c r="R275" s="35">
        <f>Q275*H275</f>
        <v>0</v>
      </c>
      <c r="S275" s="35">
        <v>0</v>
      </c>
      <c r="T275" s="35">
        <f>S275*H275</f>
        <v>0</v>
      </c>
      <c r="U275" s="35">
        <v>0</v>
      </c>
      <c r="V275" s="36">
        <f>U275*H275</f>
        <v>0</v>
      </c>
      <c r="AP275" s="37" t="s">
        <v>18</v>
      </c>
      <c r="AR275" s="37" t="s">
        <v>31</v>
      </c>
      <c r="AS275" s="37" t="s">
        <v>16</v>
      </c>
      <c r="AW275" s="38" t="s">
        <v>30</v>
      </c>
      <c r="BC275" s="39" t="e">
        <f>IF(M275="základní",#REF!,0)</f>
        <v>#REF!</v>
      </c>
      <c r="BD275" s="39">
        <f>IF(M275="snížená",#REF!,0)</f>
        <v>0</v>
      </c>
      <c r="BE275" s="39">
        <f>IF(M275="zákl. přenesená",#REF!,0)</f>
        <v>0</v>
      </c>
      <c r="BF275" s="39">
        <f>IF(M275="sníž. přenesená",#REF!,0)</f>
        <v>0</v>
      </c>
      <c r="BG275" s="39">
        <f>IF(M275="nulová",#REF!,0)</f>
        <v>0</v>
      </c>
      <c r="BH275" s="38" t="s">
        <v>15</v>
      </c>
      <c r="BI275" s="39">
        <f>ROUND(N275*H275,2)</f>
        <v>0</v>
      </c>
      <c r="BJ275" s="38" t="s">
        <v>18</v>
      </c>
      <c r="BK275" s="37" t="s">
        <v>133</v>
      </c>
    </row>
    <row r="276" spans="1:63" s="9" customFormat="1" x14ac:dyDescent="0.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8"/>
      <c r="L276" s="40"/>
      <c r="V276" s="41"/>
      <c r="AR276" s="38" t="s">
        <v>34</v>
      </c>
      <c r="AS276" s="38" t="s">
        <v>16</v>
      </c>
    </row>
    <row r="277" spans="1:63" s="9" customFormat="1" ht="16.5" customHeight="1" x14ac:dyDescent="0.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8"/>
      <c r="L277" s="32" t="s">
        <v>0</v>
      </c>
      <c r="M277" s="33" t="s">
        <v>9</v>
      </c>
      <c r="N277" s="34">
        <f>I277+J277</f>
        <v>0</v>
      </c>
      <c r="O277" s="34">
        <f>ROUND(I277*H277,2)</f>
        <v>0</v>
      </c>
      <c r="P277" s="34">
        <f>ROUND(J277*H277,2)</f>
        <v>0</v>
      </c>
      <c r="Q277" s="35">
        <v>0</v>
      </c>
      <c r="R277" s="35">
        <f>Q277*H277</f>
        <v>0</v>
      </c>
      <c r="S277" s="35">
        <v>0</v>
      </c>
      <c r="T277" s="35">
        <f>S277*H277</f>
        <v>0</v>
      </c>
      <c r="U277" s="35">
        <v>0</v>
      </c>
      <c r="V277" s="36">
        <f>U277*H277</f>
        <v>0</v>
      </c>
      <c r="AP277" s="37" t="s">
        <v>18</v>
      </c>
      <c r="AR277" s="37" t="s">
        <v>31</v>
      </c>
      <c r="AS277" s="37" t="s">
        <v>16</v>
      </c>
      <c r="AW277" s="38" t="s">
        <v>30</v>
      </c>
      <c r="BC277" s="39" t="e">
        <f>IF(M277="základní",#REF!,0)</f>
        <v>#REF!</v>
      </c>
      <c r="BD277" s="39">
        <f>IF(M277="snížená",#REF!,0)</f>
        <v>0</v>
      </c>
      <c r="BE277" s="39">
        <f>IF(M277="zákl. přenesená",#REF!,0)</f>
        <v>0</v>
      </c>
      <c r="BF277" s="39">
        <f>IF(M277="sníž. přenesená",#REF!,0)</f>
        <v>0</v>
      </c>
      <c r="BG277" s="39">
        <f>IF(M277="nulová",#REF!,0)</f>
        <v>0</v>
      </c>
      <c r="BH277" s="38" t="s">
        <v>15</v>
      </c>
      <c r="BI277" s="39">
        <f>ROUND(N277*H277,2)</f>
        <v>0</v>
      </c>
      <c r="BJ277" s="38" t="s">
        <v>18</v>
      </c>
      <c r="BK277" s="37" t="s">
        <v>134</v>
      </c>
    </row>
    <row r="278" spans="1:63" s="9" customFormat="1" x14ac:dyDescent="0.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8"/>
      <c r="L278" s="40"/>
      <c r="V278" s="41"/>
      <c r="AR278" s="38" t="s">
        <v>34</v>
      </c>
      <c r="AS278" s="38" t="s">
        <v>16</v>
      </c>
    </row>
    <row r="279" spans="1:63" s="9" customFormat="1" ht="16.5" customHeight="1" x14ac:dyDescent="0.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8"/>
      <c r="L279" s="32" t="s">
        <v>0</v>
      </c>
      <c r="M279" s="33" t="s">
        <v>9</v>
      </c>
      <c r="N279" s="34">
        <f>I279+J279</f>
        <v>0</v>
      </c>
      <c r="O279" s="34">
        <f>ROUND(I279*H279,2)</f>
        <v>0</v>
      </c>
      <c r="P279" s="34">
        <f>ROUND(J279*H279,2)</f>
        <v>0</v>
      </c>
      <c r="Q279" s="35">
        <v>0</v>
      </c>
      <c r="R279" s="35">
        <f>Q279*H279</f>
        <v>0</v>
      </c>
      <c r="S279" s="35">
        <v>0</v>
      </c>
      <c r="T279" s="35">
        <f>S279*H279</f>
        <v>0</v>
      </c>
      <c r="U279" s="35">
        <v>0</v>
      </c>
      <c r="V279" s="36">
        <f>U279*H279</f>
        <v>0</v>
      </c>
      <c r="AP279" s="37" t="s">
        <v>18</v>
      </c>
      <c r="AR279" s="37" t="s">
        <v>31</v>
      </c>
      <c r="AS279" s="37" t="s">
        <v>16</v>
      </c>
      <c r="AW279" s="38" t="s">
        <v>30</v>
      </c>
      <c r="BC279" s="39" t="e">
        <f>IF(M279="základní",#REF!,0)</f>
        <v>#REF!</v>
      </c>
      <c r="BD279" s="39">
        <f>IF(M279="snížená",#REF!,0)</f>
        <v>0</v>
      </c>
      <c r="BE279" s="39">
        <f>IF(M279="zákl. přenesená",#REF!,0)</f>
        <v>0</v>
      </c>
      <c r="BF279" s="39">
        <f>IF(M279="sníž. přenesená",#REF!,0)</f>
        <v>0</v>
      </c>
      <c r="BG279" s="39">
        <f>IF(M279="nulová",#REF!,0)</f>
        <v>0</v>
      </c>
      <c r="BH279" s="38" t="s">
        <v>15</v>
      </c>
      <c r="BI279" s="39">
        <f>ROUND(N279*H279,2)</f>
        <v>0</v>
      </c>
      <c r="BJ279" s="38" t="s">
        <v>18</v>
      </c>
      <c r="BK279" s="37" t="s">
        <v>136</v>
      </c>
    </row>
    <row r="280" spans="1:63" s="9" customFormat="1" x14ac:dyDescent="0.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8"/>
      <c r="L280" s="40"/>
      <c r="V280" s="41"/>
      <c r="AR280" s="38" t="s">
        <v>34</v>
      </c>
      <c r="AS280" s="38" t="s">
        <v>16</v>
      </c>
    </row>
    <row r="281" spans="1:63" s="9" customFormat="1" ht="16.5" customHeight="1" x14ac:dyDescent="0.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8"/>
      <c r="L281" s="32" t="s">
        <v>0</v>
      </c>
      <c r="M281" s="33" t="s">
        <v>9</v>
      </c>
      <c r="N281" s="34">
        <f>I281+J281</f>
        <v>0</v>
      </c>
      <c r="O281" s="34">
        <f>ROUND(I281*H281,2)</f>
        <v>0</v>
      </c>
      <c r="P281" s="34">
        <f>ROUND(J281*H281,2)</f>
        <v>0</v>
      </c>
      <c r="Q281" s="35">
        <v>0</v>
      </c>
      <c r="R281" s="35">
        <f>Q281*H281</f>
        <v>0</v>
      </c>
      <c r="S281" s="35">
        <v>0</v>
      </c>
      <c r="T281" s="35">
        <f>S281*H281</f>
        <v>0</v>
      </c>
      <c r="U281" s="35">
        <v>0</v>
      </c>
      <c r="V281" s="36">
        <f>U281*H281</f>
        <v>0</v>
      </c>
      <c r="AP281" s="37" t="s">
        <v>18</v>
      </c>
      <c r="AR281" s="37" t="s">
        <v>31</v>
      </c>
      <c r="AS281" s="37" t="s">
        <v>16</v>
      </c>
      <c r="AW281" s="38" t="s">
        <v>30</v>
      </c>
      <c r="BC281" s="39" t="e">
        <f>IF(M281="základní",#REF!,0)</f>
        <v>#REF!</v>
      </c>
      <c r="BD281" s="39">
        <f>IF(M281="snížená",#REF!,0)</f>
        <v>0</v>
      </c>
      <c r="BE281" s="39">
        <f>IF(M281="zákl. přenesená",#REF!,0)</f>
        <v>0</v>
      </c>
      <c r="BF281" s="39">
        <f>IF(M281="sníž. přenesená",#REF!,0)</f>
        <v>0</v>
      </c>
      <c r="BG281" s="39">
        <f>IF(M281="nulová",#REF!,0)</f>
        <v>0</v>
      </c>
      <c r="BH281" s="38" t="s">
        <v>15</v>
      </c>
      <c r="BI281" s="39">
        <f>ROUND(N281*H281,2)</f>
        <v>0</v>
      </c>
      <c r="BJ281" s="38" t="s">
        <v>18</v>
      </c>
      <c r="BK281" s="37" t="s">
        <v>137</v>
      </c>
    </row>
    <row r="282" spans="1:63" s="9" customFormat="1" x14ac:dyDescent="0.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8"/>
      <c r="L282" s="40"/>
      <c r="V282" s="41"/>
      <c r="AR282" s="38" t="s">
        <v>34</v>
      </c>
      <c r="AS282" s="38" t="s">
        <v>16</v>
      </c>
    </row>
    <row r="283" spans="1:63" s="9" customFormat="1" x14ac:dyDescent="0.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8"/>
      <c r="L283" s="40"/>
      <c r="M283" s="46"/>
      <c r="N283" s="46"/>
      <c r="O283" s="46"/>
      <c r="P283" s="46"/>
      <c r="Q283" s="46"/>
      <c r="R283" s="46"/>
      <c r="S283" s="46"/>
      <c r="T283" s="46"/>
      <c r="U283" s="46"/>
      <c r="V283" s="41"/>
      <c r="AR283" s="38"/>
      <c r="AS283" s="38"/>
    </row>
    <row r="284" spans="1:63" s="22" customFormat="1" ht="22.9" customHeight="1" x14ac:dyDescent="0.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25"/>
      <c r="L284" s="26"/>
      <c r="O284" s="27">
        <f>SUM(O285:O306)</f>
        <v>0</v>
      </c>
      <c r="P284" s="27">
        <f>SUM(P285:P306)</f>
        <v>0</v>
      </c>
      <c r="R284" s="28">
        <f>SUM(R285:R306)</f>
        <v>0</v>
      </c>
      <c r="T284" s="28">
        <f>SUM(T285:T306)</f>
        <v>0</v>
      </c>
      <c r="V284" s="29">
        <f>SUM(V285:V306)</f>
        <v>0</v>
      </c>
      <c r="AP284" s="23" t="s">
        <v>16</v>
      </c>
      <c r="AR284" s="30" t="s">
        <v>13</v>
      </c>
      <c r="AS284" s="30" t="s">
        <v>15</v>
      </c>
      <c r="AW284" s="23" t="s">
        <v>30</v>
      </c>
      <c r="BI284" s="31">
        <f>SUM(BI285:BI306)</f>
        <v>0</v>
      </c>
    </row>
    <row r="285" spans="1:63" s="9" customFormat="1" ht="16.5" customHeight="1" x14ac:dyDescent="0.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8"/>
      <c r="L285" s="32" t="s">
        <v>0</v>
      </c>
      <c r="M285" s="33" t="s">
        <v>9</v>
      </c>
      <c r="N285" s="34">
        <f>I285+J285</f>
        <v>0</v>
      </c>
      <c r="O285" s="34">
        <f>ROUND(I285*H285,2)</f>
        <v>0</v>
      </c>
      <c r="P285" s="34">
        <f>ROUND(J285*H285,2)</f>
        <v>0</v>
      </c>
      <c r="Q285" s="35">
        <v>0</v>
      </c>
      <c r="R285" s="35">
        <f>Q285*H285</f>
        <v>0</v>
      </c>
      <c r="S285" s="35">
        <v>0</v>
      </c>
      <c r="T285" s="35">
        <f>S285*H285</f>
        <v>0</v>
      </c>
      <c r="U285" s="35">
        <v>0</v>
      </c>
      <c r="V285" s="36">
        <f>U285*H285</f>
        <v>0</v>
      </c>
      <c r="AP285" s="37" t="s">
        <v>18</v>
      </c>
      <c r="AR285" s="37" t="s">
        <v>31</v>
      </c>
      <c r="AS285" s="37" t="s">
        <v>16</v>
      </c>
      <c r="AW285" s="38" t="s">
        <v>30</v>
      </c>
      <c r="BC285" s="39" t="e">
        <f>IF(M285="základní",#REF!,0)</f>
        <v>#REF!</v>
      </c>
      <c r="BD285" s="39">
        <f>IF(M285="snížená",#REF!,0)</f>
        <v>0</v>
      </c>
      <c r="BE285" s="39">
        <f>IF(M285="zákl. přenesená",#REF!,0)</f>
        <v>0</v>
      </c>
      <c r="BF285" s="39">
        <f>IF(M285="sníž. přenesená",#REF!,0)</f>
        <v>0</v>
      </c>
      <c r="BG285" s="39">
        <f>IF(M285="nulová",#REF!,0)</f>
        <v>0</v>
      </c>
      <c r="BH285" s="38" t="s">
        <v>15</v>
      </c>
      <c r="BI285" s="39">
        <f>ROUND(N285*H285,2)</f>
        <v>0</v>
      </c>
      <c r="BJ285" s="38" t="s">
        <v>18</v>
      </c>
      <c r="BK285" s="37" t="s">
        <v>138</v>
      </c>
    </row>
    <row r="286" spans="1:63" s="9" customFormat="1" x14ac:dyDescent="0.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8"/>
      <c r="L286" s="40"/>
      <c r="V286" s="41"/>
      <c r="AR286" s="38" t="s">
        <v>34</v>
      </c>
      <c r="AS286" s="38" t="s">
        <v>16</v>
      </c>
    </row>
    <row r="287" spans="1:63" s="9" customFormat="1" ht="16.5" customHeight="1" x14ac:dyDescent="0.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8"/>
      <c r="L287" s="32" t="s">
        <v>0</v>
      </c>
      <c r="M287" s="33" t="s">
        <v>9</v>
      </c>
      <c r="N287" s="34">
        <f>I287+J287</f>
        <v>0</v>
      </c>
      <c r="O287" s="34">
        <f>ROUND(I287*H287,2)</f>
        <v>0</v>
      </c>
      <c r="P287" s="34">
        <f>ROUND(J287*H287,2)</f>
        <v>0</v>
      </c>
      <c r="Q287" s="35">
        <v>0</v>
      </c>
      <c r="R287" s="35">
        <f>Q287*H287</f>
        <v>0</v>
      </c>
      <c r="S287" s="35">
        <v>0</v>
      </c>
      <c r="T287" s="35">
        <f>S287*H287</f>
        <v>0</v>
      </c>
      <c r="U287" s="35">
        <v>0</v>
      </c>
      <c r="V287" s="36">
        <f>U287*H287</f>
        <v>0</v>
      </c>
      <c r="AP287" s="37" t="s">
        <v>18</v>
      </c>
      <c r="AR287" s="37" t="s">
        <v>31</v>
      </c>
      <c r="AS287" s="37" t="s">
        <v>16</v>
      </c>
      <c r="AW287" s="38" t="s">
        <v>30</v>
      </c>
      <c r="BC287" s="39" t="e">
        <f>IF(M287="základní",#REF!,0)</f>
        <v>#REF!</v>
      </c>
      <c r="BD287" s="39">
        <f>IF(M287="snížená",#REF!,0)</f>
        <v>0</v>
      </c>
      <c r="BE287" s="39">
        <f>IF(M287="zákl. přenesená",#REF!,0)</f>
        <v>0</v>
      </c>
      <c r="BF287" s="39">
        <f>IF(M287="sníž. přenesená",#REF!,0)</f>
        <v>0</v>
      </c>
      <c r="BG287" s="39">
        <f>IF(M287="nulová",#REF!,0)</f>
        <v>0</v>
      </c>
      <c r="BH287" s="38" t="s">
        <v>15</v>
      </c>
      <c r="BI287" s="39">
        <f>ROUND(N287*H287,2)</f>
        <v>0</v>
      </c>
      <c r="BJ287" s="38" t="s">
        <v>18</v>
      </c>
      <c r="BK287" s="37" t="s">
        <v>139</v>
      </c>
    </row>
    <row r="288" spans="1:63" s="9" customFormat="1" x14ac:dyDescent="0.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8"/>
      <c r="L288" s="40"/>
      <c r="V288" s="41"/>
      <c r="AR288" s="38" t="s">
        <v>34</v>
      </c>
      <c r="AS288" s="38" t="s">
        <v>16</v>
      </c>
    </row>
    <row r="289" spans="1:63" s="9" customFormat="1" ht="16.5" customHeight="1" x14ac:dyDescent="0.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8"/>
      <c r="L289" s="32" t="s">
        <v>0</v>
      </c>
      <c r="M289" s="33" t="s">
        <v>9</v>
      </c>
      <c r="N289" s="34">
        <f>I289+J289</f>
        <v>0</v>
      </c>
      <c r="O289" s="34">
        <f>ROUND(I289*H289,2)</f>
        <v>0</v>
      </c>
      <c r="P289" s="34">
        <f>ROUND(J289*H289,2)</f>
        <v>0</v>
      </c>
      <c r="Q289" s="35">
        <v>0</v>
      </c>
      <c r="R289" s="35">
        <f>Q289*H289</f>
        <v>0</v>
      </c>
      <c r="S289" s="35">
        <v>0</v>
      </c>
      <c r="T289" s="35">
        <f>S289*H289</f>
        <v>0</v>
      </c>
      <c r="U289" s="35">
        <v>0</v>
      </c>
      <c r="V289" s="36">
        <f>U289*H289</f>
        <v>0</v>
      </c>
      <c r="AP289" s="37" t="s">
        <v>18</v>
      </c>
      <c r="AR289" s="37" t="s">
        <v>31</v>
      </c>
      <c r="AS289" s="37" t="s">
        <v>16</v>
      </c>
      <c r="AW289" s="38" t="s">
        <v>30</v>
      </c>
      <c r="BC289" s="39" t="e">
        <f>IF(M289="základní",#REF!,0)</f>
        <v>#REF!</v>
      </c>
      <c r="BD289" s="39">
        <f>IF(M289="snížená",#REF!,0)</f>
        <v>0</v>
      </c>
      <c r="BE289" s="39">
        <f>IF(M289="zákl. přenesená",#REF!,0)</f>
        <v>0</v>
      </c>
      <c r="BF289" s="39">
        <f>IF(M289="sníž. přenesená",#REF!,0)</f>
        <v>0</v>
      </c>
      <c r="BG289" s="39">
        <f>IF(M289="nulová",#REF!,0)</f>
        <v>0</v>
      </c>
      <c r="BH289" s="38" t="s">
        <v>15</v>
      </c>
      <c r="BI289" s="39">
        <f>ROUND(N289*H289,2)</f>
        <v>0</v>
      </c>
      <c r="BJ289" s="38" t="s">
        <v>18</v>
      </c>
      <c r="BK289" s="37" t="s">
        <v>139</v>
      </c>
    </row>
    <row r="290" spans="1:63" s="9" customFormat="1" x14ac:dyDescent="0.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8"/>
      <c r="L290" s="40"/>
      <c r="V290" s="41"/>
      <c r="AR290" s="38" t="s">
        <v>34</v>
      </c>
      <c r="AS290" s="38" t="s">
        <v>16</v>
      </c>
    </row>
    <row r="291" spans="1:63" s="9" customFormat="1" ht="16.5" customHeight="1" x14ac:dyDescent="0.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8"/>
      <c r="L291" s="32" t="s">
        <v>0</v>
      </c>
      <c r="M291" s="33" t="s">
        <v>9</v>
      </c>
      <c r="N291" s="34">
        <f>I291+J291</f>
        <v>0</v>
      </c>
      <c r="O291" s="34">
        <f>ROUND(I291*H291,2)</f>
        <v>0</v>
      </c>
      <c r="P291" s="34">
        <f>ROUND(J291*H291,2)</f>
        <v>0</v>
      </c>
      <c r="Q291" s="35">
        <v>0</v>
      </c>
      <c r="R291" s="35">
        <f>Q291*H291</f>
        <v>0</v>
      </c>
      <c r="S291" s="35">
        <v>0</v>
      </c>
      <c r="T291" s="35">
        <f>S291*H291</f>
        <v>0</v>
      </c>
      <c r="U291" s="35">
        <v>0</v>
      </c>
      <c r="V291" s="36">
        <f>U291*H291</f>
        <v>0</v>
      </c>
      <c r="AP291" s="37" t="s">
        <v>18</v>
      </c>
      <c r="AR291" s="37" t="s">
        <v>31</v>
      </c>
      <c r="AS291" s="37" t="s">
        <v>16</v>
      </c>
      <c r="AW291" s="38" t="s">
        <v>30</v>
      </c>
      <c r="BC291" s="39" t="e">
        <f>IF(M291="základní",#REF!,0)</f>
        <v>#REF!</v>
      </c>
      <c r="BD291" s="39">
        <f>IF(M291="snížená",#REF!,0)</f>
        <v>0</v>
      </c>
      <c r="BE291" s="39">
        <f>IF(M291="zákl. přenesená",#REF!,0)</f>
        <v>0</v>
      </c>
      <c r="BF291" s="39">
        <f>IF(M291="sníž. přenesená",#REF!,0)</f>
        <v>0</v>
      </c>
      <c r="BG291" s="39">
        <f>IF(M291="nulová",#REF!,0)</f>
        <v>0</v>
      </c>
      <c r="BH291" s="38" t="s">
        <v>15</v>
      </c>
      <c r="BI291" s="39">
        <f>ROUND(N291*H291,2)</f>
        <v>0</v>
      </c>
      <c r="BJ291" s="38" t="s">
        <v>18</v>
      </c>
      <c r="BK291" s="37" t="s">
        <v>141</v>
      </c>
    </row>
    <row r="292" spans="1:63" s="9" customFormat="1" x14ac:dyDescent="0.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8"/>
      <c r="L292" s="40"/>
      <c r="V292" s="41"/>
      <c r="AR292" s="38" t="s">
        <v>34</v>
      </c>
      <c r="AS292" s="38" t="s">
        <v>16</v>
      </c>
    </row>
    <row r="293" spans="1:63" s="9" customFormat="1" ht="16.5" customHeight="1" x14ac:dyDescent="0.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8"/>
      <c r="L293" s="32" t="s">
        <v>0</v>
      </c>
      <c r="M293" s="33" t="s">
        <v>9</v>
      </c>
      <c r="N293" s="34">
        <f>I293+J293</f>
        <v>0</v>
      </c>
      <c r="O293" s="34">
        <f>ROUND(I293*H293,2)</f>
        <v>0</v>
      </c>
      <c r="P293" s="34">
        <f>ROUND(J293*H293,2)</f>
        <v>0</v>
      </c>
      <c r="Q293" s="35">
        <v>0</v>
      </c>
      <c r="R293" s="35">
        <f>Q293*H293</f>
        <v>0</v>
      </c>
      <c r="S293" s="35">
        <v>0</v>
      </c>
      <c r="T293" s="35">
        <f>S293*H293</f>
        <v>0</v>
      </c>
      <c r="U293" s="35">
        <v>0</v>
      </c>
      <c r="V293" s="36">
        <f>U293*H293</f>
        <v>0</v>
      </c>
      <c r="AP293" s="37" t="s">
        <v>18</v>
      </c>
      <c r="AR293" s="37" t="s">
        <v>31</v>
      </c>
      <c r="AS293" s="37" t="s">
        <v>16</v>
      </c>
      <c r="AW293" s="38" t="s">
        <v>30</v>
      </c>
      <c r="BC293" s="39" t="e">
        <f>IF(M293="základní",#REF!,0)</f>
        <v>#REF!</v>
      </c>
      <c r="BD293" s="39">
        <f>IF(M293="snížená",#REF!,0)</f>
        <v>0</v>
      </c>
      <c r="BE293" s="39">
        <f>IF(M293="zákl. přenesená",#REF!,0)</f>
        <v>0</v>
      </c>
      <c r="BF293" s="39">
        <f>IF(M293="sníž. přenesená",#REF!,0)</f>
        <v>0</v>
      </c>
      <c r="BG293" s="39">
        <f>IF(M293="nulová",#REF!,0)</f>
        <v>0</v>
      </c>
      <c r="BH293" s="38" t="s">
        <v>15</v>
      </c>
      <c r="BI293" s="39">
        <f>ROUND(N293*H293,2)</f>
        <v>0</v>
      </c>
      <c r="BJ293" s="38" t="s">
        <v>18</v>
      </c>
      <c r="BK293" s="37" t="s">
        <v>115</v>
      </c>
    </row>
    <row r="294" spans="1:63" s="9" customFormat="1" x14ac:dyDescent="0.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8"/>
      <c r="L294" s="40"/>
      <c r="V294" s="41"/>
      <c r="AR294" s="38" t="s">
        <v>34</v>
      </c>
      <c r="AS294" s="38" t="s">
        <v>16</v>
      </c>
    </row>
    <row r="295" spans="1:63" s="9" customFormat="1" ht="16.5" customHeight="1" x14ac:dyDescent="0.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8"/>
      <c r="L295" s="32" t="s">
        <v>0</v>
      </c>
      <c r="M295" s="33" t="s">
        <v>9</v>
      </c>
      <c r="N295" s="34">
        <f>I295+J295</f>
        <v>0</v>
      </c>
      <c r="O295" s="34">
        <f>ROUND(I295*H295,2)</f>
        <v>0</v>
      </c>
      <c r="P295" s="34">
        <f>ROUND(J295*H295,2)</f>
        <v>0</v>
      </c>
      <c r="Q295" s="35">
        <v>0</v>
      </c>
      <c r="R295" s="35">
        <f>Q295*H295</f>
        <v>0</v>
      </c>
      <c r="S295" s="35">
        <v>0</v>
      </c>
      <c r="T295" s="35">
        <f>S295*H295</f>
        <v>0</v>
      </c>
      <c r="U295" s="35">
        <v>0</v>
      </c>
      <c r="V295" s="36">
        <f>U295*H295</f>
        <v>0</v>
      </c>
      <c r="AP295" s="37" t="s">
        <v>18</v>
      </c>
      <c r="AR295" s="37" t="s">
        <v>31</v>
      </c>
      <c r="AS295" s="37" t="s">
        <v>16</v>
      </c>
      <c r="AW295" s="38" t="s">
        <v>30</v>
      </c>
      <c r="BC295" s="39" t="e">
        <f>IF(M295="základní",#REF!,0)</f>
        <v>#REF!</v>
      </c>
      <c r="BD295" s="39">
        <f>IF(M295="snížená",#REF!,0)</f>
        <v>0</v>
      </c>
      <c r="BE295" s="39">
        <f>IF(M295="zákl. přenesená",#REF!,0)</f>
        <v>0</v>
      </c>
      <c r="BF295" s="39">
        <f>IF(M295="sníž. přenesená",#REF!,0)</f>
        <v>0</v>
      </c>
      <c r="BG295" s="39">
        <f>IF(M295="nulová",#REF!,0)</f>
        <v>0</v>
      </c>
      <c r="BH295" s="38" t="s">
        <v>15</v>
      </c>
      <c r="BI295" s="39">
        <f>ROUND(N295*H295,2)</f>
        <v>0</v>
      </c>
      <c r="BJ295" s="38" t="s">
        <v>18</v>
      </c>
      <c r="BK295" s="37" t="s">
        <v>142</v>
      </c>
    </row>
    <row r="296" spans="1:63" s="9" customFormat="1" x14ac:dyDescent="0.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8"/>
      <c r="L296" s="40"/>
      <c r="V296" s="41"/>
      <c r="AR296" s="38" t="s">
        <v>34</v>
      </c>
      <c r="AS296" s="38" t="s">
        <v>16</v>
      </c>
    </row>
    <row r="297" spans="1:63" s="9" customFormat="1" ht="16.5" customHeight="1" x14ac:dyDescent="0.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8"/>
      <c r="L297" s="32" t="s">
        <v>0</v>
      </c>
      <c r="M297" s="33" t="s">
        <v>9</v>
      </c>
      <c r="N297" s="34">
        <f>I297+J297</f>
        <v>0</v>
      </c>
      <c r="O297" s="34">
        <f>ROUND(I297*H297,2)</f>
        <v>0</v>
      </c>
      <c r="P297" s="34">
        <f>ROUND(J297*H297,2)</f>
        <v>0</v>
      </c>
      <c r="Q297" s="35">
        <v>0</v>
      </c>
      <c r="R297" s="35">
        <f>Q297*H297</f>
        <v>0</v>
      </c>
      <c r="S297" s="35">
        <v>0</v>
      </c>
      <c r="T297" s="35">
        <f>S297*H297</f>
        <v>0</v>
      </c>
      <c r="U297" s="35">
        <v>0</v>
      </c>
      <c r="V297" s="36">
        <f>U297*H297</f>
        <v>0</v>
      </c>
      <c r="AP297" s="37" t="s">
        <v>18</v>
      </c>
      <c r="AR297" s="37" t="s">
        <v>31</v>
      </c>
      <c r="AS297" s="37" t="s">
        <v>16</v>
      </c>
      <c r="AW297" s="38" t="s">
        <v>30</v>
      </c>
      <c r="BC297" s="39" t="e">
        <f>IF(M297="základní",#REF!,0)</f>
        <v>#REF!</v>
      </c>
      <c r="BD297" s="39">
        <f>IF(M297="snížená",#REF!,0)</f>
        <v>0</v>
      </c>
      <c r="BE297" s="39">
        <f>IF(M297="zákl. přenesená",#REF!,0)</f>
        <v>0</v>
      </c>
      <c r="BF297" s="39">
        <f>IF(M297="sníž. přenesená",#REF!,0)</f>
        <v>0</v>
      </c>
      <c r="BG297" s="39">
        <f>IF(M297="nulová",#REF!,0)</f>
        <v>0</v>
      </c>
      <c r="BH297" s="38" t="s">
        <v>15</v>
      </c>
      <c r="BI297" s="39">
        <f>ROUND(N297*H297,2)</f>
        <v>0</v>
      </c>
      <c r="BJ297" s="38" t="s">
        <v>18</v>
      </c>
      <c r="BK297" s="37" t="s">
        <v>61</v>
      </c>
    </row>
    <row r="298" spans="1:63" s="9" customFormat="1" x14ac:dyDescent="0.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8"/>
      <c r="L298" s="40"/>
      <c r="V298" s="41"/>
      <c r="AR298" s="38" t="s">
        <v>34</v>
      </c>
      <c r="AS298" s="38" t="s">
        <v>16</v>
      </c>
    </row>
    <row r="299" spans="1:63" s="9" customFormat="1" ht="16.5" customHeight="1" x14ac:dyDescent="0.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8"/>
      <c r="L299" s="32" t="s">
        <v>0</v>
      </c>
      <c r="M299" s="33" t="s">
        <v>9</v>
      </c>
      <c r="N299" s="34">
        <f>I299+J299</f>
        <v>0</v>
      </c>
      <c r="O299" s="34">
        <f>ROUND(I299*H299,2)</f>
        <v>0</v>
      </c>
      <c r="P299" s="34">
        <f>ROUND(J299*H299,2)</f>
        <v>0</v>
      </c>
      <c r="Q299" s="35">
        <v>0</v>
      </c>
      <c r="R299" s="35">
        <f>Q299*H299</f>
        <v>0</v>
      </c>
      <c r="S299" s="35">
        <v>0</v>
      </c>
      <c r="T299" s="35">
        <f>S299*H299</f>
        <v>0</v>
      </c>
      <c r="U299" s="35">
        <v>0</v>
      </c>
      <c r="V299" s="36">
        <f>U299*H299</f>
        <v>0</v>
      </c>
      <c r="AP299" s="37" t="s">
        <v>18</v>
      </c>
      <c r="AR299" s="37" t="s">
        <v>31</v>
      </c>
      <c r="AS299" s="37" t="s">
        <v>16</v>
      </c>
      <c r="AW299" s="38" t="s">
        <v>30</v>
      </c>
      <c r="BC299" s="39" t="e">
        <f>IF(M299="základní",#REF!,0)</f>
        <v>#REF!</v>
      </c>
      <c r="BD299" s="39">
        <f>IF(M299="snížená",#REF!,0)</f>
        <v>0</v>
      </c>
      <c r="BE299" s="39">
        <f>IF(M299="zákl. přenesená",#REF!,0)</f>
        <v>0</v>
      </c>
      <c r="BF299" s="39">
        <f>IF(M299="sníž. přenesená",#REF!,0)</f>
        <v>0</v>
      </c>
      <c r="BG299" s="39">
        <f>IF(M299="nulová",#REF!,0)</f>
        <v>0</v>
      </c>
      <c r="BH299" s="38" t="s">
        <v>15</v>
      </c>
      <c r="BI299" s="39">
        <f>ROUND(N299*H299,2)</f>
        <v>0</v>
      </c>
      <c r="BJ299" s="38" t="s">
        <v>18</v>
      </c>
      <c r="BK299" s="37" t="s">
        <v>143</v>
      </c>
    </row>
    <row r="300" spans="1:63" s="9" customFormat="1" x14ac:dyDescent="0.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8"/>
      <c r="L300" s="40"/>
      <c r="V300" s="41"/>
      <c r="AR300" s="38" t="s">
        <v>34</v>
      </c>
      <c r="AS300" s="38" t="s">
        <v>16</v>
      </c>
    </row>
    <row r="301" spans="1:63" s="9" customFormat="1" ht="16.5" customHeight="1" x14ac:dyDescent="0.2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8"/>
      <c r="L301" s="32" t="s">
        <v>0</v>
      </c>
      <c r="M301" s="33" t="s">
        <v>9</v>
      </c>
      <c r="N301" s="34">
        <f>I301+J301</f>
        <v>0</v>
      </c>
      <c r="O301" s="34">
        <f>ROUND(I301*H301,2)</f>
        <v>0</v>
      </c>
      <c r="P301" s="34">
        <f>ROUND(J301*H301,2)</f>
        <v>0</v>
      </c>
      <c r="Q301" s="35">
        <v>0</v>
      </c>
      <c r="R301" s="35">
        <f>Q301*H301</f>
        <v>0</v>
      </c>
      <c r="S301" s="35">
        <v>0</v>
      </c>
      <c r="T301" s="35">
        <f>S301*H301</f>
        <v>0</v>
      </c>
      <c r="U301" s="35">
        <v>0</v>
      </c>
      <c r="V301" s="36">
        <f>U301*H301</f>
        <v>0</v>
      </c>
      <c r="AP301" s="37" t="s">
        <v>18</v>
      </c>
      <c r="AR301" s="37" t="s">
        <v>31</v>
      </c>
      <c r="AS301" s="37" t="s">
        <v>16</v>
      </c>
      <c r="AW301" s="38" t="s">
        <v>30</v>
      </c>
      <c r="BC301" s="39" t="e">
        <f>IF(M301="základní",#REF!,0)</f>
        <v>#REF!</v>
      </c>
      <c r="BD301" s="39">
        <f>IF(M301="snížená",#REF!,0)</f>
        <v>0</v>
      </c>
      <c r="BE301" s="39">
        <f>IF(M301="zákl. přenesená",#REF!,0)</f>
        <v>0</v>
      </c>
      <c r="BF301" s="39">
        <f>IF(M301="sníž. přenesená",#REF!,0)</f>
        <v>0</v>
      </c>
      <c r="BG301" s="39">
        <f>IF(M301="nulová",#REF!,0)</f>
        <v>0</v>
      </c>
      <c r="BH301" s="38" t="s">
        <v>15</v>
      </c>
      <c r="BI301" s="39">
        <f>ROUND(N301*H301,2)</f>
        <v>0</v>
      </c>
      <c r="BJ301" s="38" t="s">
        <v>18</v>
      </c>
      <c r="BK301" s="37" t="s">
        <v>144</v>
      </c>
    </row>
    <row r="302" spans="1:63" s="9" customFormat="1" x14ac:dyDescent="0.2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8"/>
      <c r="L302" s="40"/>
      <c r="V302" s="41"/>
      <c r="AR302" s="38" t="s">
        <v>34</v>
      </c>
      <c r="AS302" s="38" t="s">
        <v>16</v>
      </c>
    </row>
    <row r="303" spans="1:63" s="9" customFormat="1" ht="16.5" customHeight="1" x14ac:dyDescent="0.2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8"/>
      <c r="L303" s="32" t="s">
        <v>0</v>
      </c>
      <c r="M303" s="33" t="s">
        <v>9</v>
      </c>
      <c r="N303" s="34">
        <f>I303+J303</f>
        <v>0</v>
      </c>
      <c r="O303" s="34">
        <f>ROUND(I303*H303,2)</f>
        <v>0</v>
      </c>
      <c r="P303" s="34">
        <f>ROUND(J303*H303,2)</f>
        <v>0</v>
      </c>
      <c r="Q303" s="35">
        <v>0</v>
      </c>
      <c r="R303" s="35">
        <f>Q303*H303</f>
        <v>0</v>
      </c>
      <c r="S303" s="35">
        <v>0</v>
      </c>
      <c r="T303" s="35">
        <f>S303*H303</f>
        <v>0</v>
      </c>
      <c r="U303" s="35">
        <v>0</v>
      </c>
      <c r="V303" s="36">
        <f>U303*H303</f>
        <v>0</v>
      </c>
      <c r="AP303" s="37" t="s">
        <v>18</v>
      </c>
      <c r="AR303" s="37" t="s">
        <v>31</v>
      </c>
      <c r="AS303" s="37" t="s">
        <v>16</v>
      </c>
      <c r="AW303" s="38" t="s">
        <v>30</v>
      </c>
      <c r="BC303" s="39" t="e">
        <f>IF(M303="základní",#REF!,0)</f>
        <v>#REF!</v>
      </c>
      <c r="BD303" s="39">
        <f>IF(M303="snížená",#REF!,0)</f>
        <v>0</v>
      </c>
      <c r="BE303" s="39">
        <f>IF(M303="zákl. přenesená",#REF!,0)</f>
        <v>0</v>
      </c>
      <c r="BF303" s="39">
        <f>IF(M303="sníž. přenesená",#REF!,0)</f>
        <v>0</v>
      </c>
      <c r="BG303" s="39">
        <f>IF(M303="nulová",#REF!,0)</f>
        <v>0</v>
      </c>
      <c r="BH303" s="38" t="s">
        <v>15</v>
      </c>
      <c r="BI303" s="39">
        <f>ROUND(N303*H303,2)</f>
        <v>0</v>
      </c>
      <c r="BJ303" s="38" t="s">
        <v>18</v>
      </c>
      <c r="BK303" s="37" t="s">
        <v>145</v>
      </c>
    </row>
    <row r="304" spans="1:63" s="9" customFormat="1" x14ac:dyDescent="0.2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8"/>
      <c r="L304" s="40"/>
      <c r="V304" s="41"/>
      <c r="AR304" s="38" t="s">
        <v>34</v>
      </c>
      <c r="AS304" s="38" t="s">
        <v>16</v>
      </c>
    </row>
    <row r="305" spans="1:63" s="9" customFormat="1" ht="16.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8"/>
      <c r="L305" s="32" t="s">
        <v>0</v>
      </c>
      <c r="M305" s="33" t="s">
        <v>9</v>
      </c>
      <c r="N305" s="34">
        <f>I305+J305</f>
        <v>0</v>
      </c>
      <c r="O305" s="34">
        <f>ROUND(I305*H305,2)</f>
        <v>0</v>
      </c>
      <c r="P305" s="34">
        <f>ROUND(J305*H305,2)</f>
        <v>0</v>
      </c>
      <c r="Q305" s="35">
        <v>0</v>
      </c>
      <c r="R305" s="35">
        <f>Q305*H305</f>
        <v>0</v>
      </c>
      <c r="S305" s="35">
        <v>0</v>
      </c>
      <c r="T305" s="35">
        <f>S305*H305</f>
        <v>0</v>
      </c>
      <c r="U305" s="35">
        <v>0</v>
      </c>
      <c r="V305" s="36">
        <f>U305*H305</f>
        <v>0</v>
      </c>
      <c r="AP305" s="37" t="s">
        <v>18</v>
      </c>
      <c r="AR305" s="37" t="s">
        <v>31</v>
      </c>
      <c r="AS305" s="37" t="s">
        <v>16</v>
      </c>
      <c r="AW305" s="38" t="s">
        <v>30</v>
      </c>
      <c r="BC305" s="39" t="e">
        <f>IF(M305="základní",#REF!,0)</f>
        <v>#REF!</v>
      </c>
      <c r="BD305" s="39">
        <f>IF(M305="snížená",#REF!,0)</f>
        <v>0</v>
      </c>
      <c r="BE305" s="39">
        <f>IF(M305="zákl. přenesená",#REF!,0)</f>
        <v>0</v>
      </c>
      <c r="BF305" s="39">
        <f>IF(M305="sníž. přenesená",#REF!,0)</f>
        <v>0</v>
      </c>
      <c r="BG305" s="39">
        <f>IF(M305="nulová",#REF!,0)</f>
        <v>0</v>
      </c>
      <c r="BH305" s="38" t="s">
        <v>15</v>
      </c>
      <c r="BI305" s="39">
        <f>ROUND(N305*H305,2)</f>
        <v>0</v>
      </c>
      <c r="BJ305" s="38" t="s">
        <v>18</v>
      </c>
      <c r="BK305" s="37" t="s">
        <v>146</v>
      </c>
    </row>
    <row r="306" spans="1:63" s="9" customForma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8"/>
      <c r="L306" s="40"/>
      <c r="V306" s="41"/>
      <c r="AR306" s="38" t="s">
        <v>34</v>
      </c>
      <c r="AS306" s="38" t="s">
        <v>16</v>
      </c>
    </row>
    <row r="307" spans="1:63" s="2" customFormat="1" ht="16.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63" s="9" customForma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8"/>
      <c r="L308" s="40"/>
      <c r="M308" s="46"/>
      <c r="N308" s="46"/>
      <c r="O308" s="46"/>
      <c r="P308" s="46"/>
      <c r="Q308" s="46"/>
      <c r="R308" s="46"/>
      <c r="S308" s="46"/>
      <c r="T308" s="46"/>
      <c r="U308" s="46"/>
      <c r="V308" s="41"/>
      <c r="AR308" s="38"/>
      <c r="AS308" s="38"/>
    </row>
    <row r="309" spans="1:63" s="9" customFormat="1" ht="16.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8"/>
      <c r="L309" s="32" t="s">
        <v>0</v>
      </c>
      <c r="M309" s="47" t="s">
        <v>9</v>
      </c>
      <c r="N309" s="48">
        <f>I309+J309</f>
        <v>0</v>
      </c>
      <c r="O309" s="48">
        <f>ROUND(I309*H309,2)</f>
        <v>0</v>
      </c>
      <c r="P309" s="48">
        <f>ROUND(J309*H309,2)</f>
        <v>0</v>
      </c>
      <c r="Q309" s="49">
        <v>0</v>
      </c>
      <c r="R309" s="49">
        <f>Q309*H309</f>
        <v>0</v>
      </c>
      <c r="S309" s="49">
        <v>0</v>
      </c>
      <c r="T309" s="49">
        <f>S309*H309</f>
        <v>0</v>
      </c>
      <c r="U309" s="49">
        <v>0</v>
      </c>
      <c r="V309" s="36">
        <f>U309*H309</f>
        <v>0</v>
      </c>
      <c r="AP309" s="37" t="s">
        <v>18</v>
      </c>
      <c r="AR309" s="37" t="s">
        <v>31</v>
      </c>
      <c r="AS309" s="37" t="s">
        <v>16</v>
      </c>
      <c r="AW309" s="38" t="s">
        <v>30</v>
      </c>
      <c r="BC309" s="39" t="e">
        <f>IF(M309="základní",#REF!,0)</f>
        <v>#REF!</v>
      </c>
      <c r="BD309" s="39">
        <f>IF(M309="snížená",#REF!,0)</f>
        <v>0</v>
      </c>
      <c r="BE309" s="39">
        <f>IF(M309="zákl. přenesená",#REF!,0)</f>
        <v>0</v>
      </c>
      <c r="BF309" s="39">
        <f>IF(M309="sníž. přenesená",#REF!,0)</f>
        <v>0</v>
      </c>
      <c r="BG309" s="39">
        <f>IF(M309="nulová",#REF!,0)</f>
        <v>0</v>
      </c>
      <c r="BH309" s="38" t="s">
        <v>15</v>
      </c>
      <c r="BI309" s="39">
        <f>ROUND(N309*H309,2)</f>
        <v>0</v>
      </c>
      <c r="BJ309" s="38" t="s">
        <v>18</v>
      </c>
      <c r="BK309" s="37" t="s">
        <v>154</v>
      </c>
    </row>
    <row r="310" spans="1:63" s="9" customForma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8"/>
      <c r="L310" s="40"/>
      <c r="M310" s="46"/>
      <c r="N310" s="46"/>
      <c r="O310" s="46"/>
      <c r="P310" s="46"/>
      <c r="Q310" s="46"/>
      <c r="R310" s="46"/>
      <c r="S310" s="46"/>
      <c r="T310" s="46"/>
      <c r="U310" s="46"/>
      <c r="V310" s="41"/>
      <c r="AR310" s="38" t="s">
        <v>34</v>
      </c>
      <c r="AS310" s="38" t="s">
        <v>16</v>
      </c>
    </row>
    <row r="311" spans="1:63" s="9" customFormat="1" ht="16.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8"/>
      <c r="L311" s="32" t="s">
        <v>0</v>
      </c>
      <c r="M311" s="47" t="s">
        <v>9</v>
      </c>
      <c r="N311" s="48">
        <f>I311+J311</f>
        <v>0</v>
      </c>
      <c r="O311" s="48">
        <f>ROUND(I311*H311,2)</f>
        <v>0</v>
      </c>
      <c r="P311" s="48">
        <f>ROUND(J311*H311,2)</f>
        <v>0</v>
      </c>
      <c r="Q311" s="49">
        <v>0</v>
      </c>
      <c r="R311" s="49">
        <f>Q311*H311</f>
        <v>0</v>
      </c>
      <c r="S311" s="49">
        <v>0</v>
      </c>
      <c r="T311" s="49">
        <f>S311*H311</f>
        <v>0</v>
      </c>
      <c r="U311" s="49">
        <v>0</v>
      </c>
      <c r="V311" s="36">
        <f>U311*H311</f>
        <v>0</v>
      </c>
      <c r="AP311" s="37" t="s">
        <v>18</v>
      </c>
      <c r="AR311" s="37" t="s">
        <v>31</v>
      </c>
      <c r="AS311" s="37" t="s">
        <v>16</v>
      </c>
      <c r="AW311" s="38" t="s">
        <v>30</v>
      </c>
      <c r="BC311" s="39" t="e">
        <f>IF(M311="základní",#REF!,0)</f>
        <v>#REF!</v>
      </c>
      <c r="BD311" s="39">
        <f>IF(M311="snížená",#REF!,0)</f>
        <v>0</v>
      </c>
      <c r="BE311" s="39">
        <f>IF(M311="zákl. přenesená",#REF!,0)</f>
        <v>0</v>
      </c>
      <c r="BF311" s="39">
        <f>IF(M311="sníž. přenesená",#REF!,0)</f>
        <v>0</v>
      </c>
      <c r="BG311" s="39">
        <f>IF(M311="nulová",#REF!,0)</f>
        <v>0</v>
      </c>
      <c r="BH311" s="38" t="s">
        <v>15</v>
      </c>
      <c r="BI311" s="39">
        <f>ROUND(N311*H311,2)</f>
        <v>0</v>
      </c>
      <c r="BJ311" s="38" t="s">
        <v>18</v>
      </c>
      <c r="BK311" s="37" t="s">
        <v>154</v>
      </c>
    </row>
    <row r="312" spans="1:63" s="9" customForma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8"/>
      <c r="L312" s="40"/>
      <c r="M312" s="46"/>
      <c r="N312" s="46"/>
      <c r="O312" s="46"/>
      <c r="P312" s="46"/>
      <c r="Q312" s="46"/>
      <c r="R312" s="46"/>
      <c r="S312" s="46"/>
      <c r="T312" s="46"/>
      <c r="U312" s="46"/>
      <c r="V312" s="41"/>
      <c r="AR312" s="38" t="s">
        <v>34</v>
      </c>
      <c r="AS312" s="38" t="s">
        <v>16</v>
      </c>
    </row>
    <row r="313" spans="1:63" s="9" customFormat="1" ht="16.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8"/>
      <c r="L313" s="32" t="s">
        <v>0</v>
      </c>
      <c r="M313" s="47" t="s">
        <v>9</v>
      </c>
      <c r="N313" s="48">
        <f>I313+J313</f>
        <v>0</v>
      </c>
      <c r="O313" s="48">
        <f>ROUND(I313*H313,2)</f>
        <v>0</v>
      </c>
      <c r="P313" s="48">
        <f>ROUND(J313*H313,2)</f>
        <v>0</v>
      </c>
      <c r="Q313" s="49">
        <v>0</v>
      </c>
      <c r="R313" s="49">
        <f>Q313*H313</f>
        <v>0</v>
      </c>
      <c r="S313" s="49">
        <v>0</v>
      </c>
      <c r="T313" s="49">
        <f>S313*H313</f>
        <v>0</v>
      </c>
      <c r="U313" s="49">
        <v>0</v>
      </c>
      <c r="V313" s="36">
        <f>U313*H313</f>
        <v>0</v>
      </c>
      <c r="AP313" s="37" t="s">
        <v>18</v>
      </c>
      <c r="AR313" s="37" t="s">
        <v>31</v>
      </c>
      <c r="AS313" s="37" t="s">
        <v>16</v>
      </c>
      <c r="AW313" s="38" t="s">
        <v>30</v>
      </c>
      <c r="BC313" s="39" t="e">
        <f>IF(M313="základní",#REF!,0)</f>
        <v>#REF!</v>
      </c>
      <c r="BD313" s="39">
        <f>IF(M313="snížená",#REF!,0)</f>
        <v>0</v>
      </c>
      <c r="BE313" s="39">
        <f>IF(M313="zákl. přenesená",#REF!,0)</f>
        <v>0</v>
      </c>
      <c r="BF313" s="39">
        <f>IF(M313="sníž. přenesená",#REF!,0)</f>
        <v>0</v>
      </c>
      <c r="BG313" s="39">
        <f>IF(M313="nulová",#REF!,0)</f>
        <v>0</v>
      </c>
      <c r="BH313" s="38" t="s">
        <v>15</v>
      </c>
      <c r="BI313" s="39">
        <f>ROUND(N313*H313,2)</f>
        <v>0</v>
      </c>
      <c r="BJ313" s="38" t="s">
        <v>18</v>
      </c>
      <c r="BK313" s="37" t="s">
        <v>154</v>
      </c>
    </row>
    <row r="314" spans="1:63" s="9" customForma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8"/>
      <c r="L314" s="40"/>
      <c r="M314" s="46"/>
      <c r="N314" s="46"/>
      <c r="O314" s="46"/>
      <c r="P314" s="46"/>
      <c r="Q314" s="46"/>
      <c r="R314" s="46"/>
      <c r="S314" s="46"/>
      <c r="T314" s="46"/>
      <c r="U314" s="46"/>
      <c r="V314" s="41"/>
      <c r="AR314" s="38" t="s">
        <v>34</v>
      </c>
      <c r="AS314" s="38" t="s">
        <v>16</v>
      </c>
    </row>
    <row r="315" spans="1:63" s="9" customFormat="1" ht="27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8"/>
      <c r="L315" s="32" t="s">
        <v>0</v>
      </c>
      <c r="M315" s="47" t="s">
        <v>9</v>
      </c>
      <c r="N315" s="48">
        <f>I315+J315</f>
        <v>0</v>
      </c>
      <c r="O315" s="48">
        <f>ROUND(I315*H315,2)</f>
        <v>0</v>
      </c>
      <c r="P315" s="48">
        <f>ROUND(J315*H315,2)</f>
        <v>0</v>
      </c>
      <c r="Q315" s="49">
        <v>0</v>
      </c>
      <c r="R315" s="49">
        <f>Q315*H315</f>
        <v>0</v>
      </c>
      <c r="S315" s="49">
        <v>0</v>
      </c>
      <c r="T315" s="49">
        <f>S315*H315</f>
        <v>0</v>
      </c>
      <c r="U315" s="49">
        <v>0</v>
      </c>
      <c r="V315" s="36">
        <f>U315*H315</f>
        <v>0</v>
      </c>
      <c r="AP315" s="37" t="s">
        <v>18</v>
      </c>
      <c r="AR315" s="37" t="s">
        <v>31</v>
      </c>
      <c r="AS315" s="37" t="s">
        <v>16</v>
      </c>
      <c r="AW315" s="38" t="s">
        <v>30</v>
      </c>
      <c r="BC315" s="39" t="e">
        <f>IF(M315="základní",#REF!,0)</f>
        <v>#REF!</v>
      </c>
      <c r="BD315" s="39">
        <f>IF(M315="snížená",#REF!,0)</f>
        <v>0</v>
      </c>
      <c r="BE315" s="39">
        <f>IF(M315="zákl. přenesená",#REF!,0)</f>
        <v>0</v>
      </c>
      <c r="BF315" s="39">
        <f>IF(M315="sníž. přenesená",#REF!,0)</f>
        <v>0</v>
      </c>
      <c r="BG315" s="39">
        <f>IF(M315="nulová",#REF!,0)</f>
        <v>0</v>
      </c>
      <c r="BH315" s="38" t="s">
        <v>15</v>
      </c>
      <c r="BI315" s="39">
        <f>ROUND(N315*H315,2)</f>
        <v>0</v>
      </c>
      <c r="BJ315" s="38" t="s">
        <v>18</v>
      </c>
      <c r="BK315" s="37" t="s">
        <v>154</v>
      </c>
    </row>
    <row r="316" spans="1:63" s="9" customForma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8"/>
      <c r="L316" s="40"/>
      <c r="M316" s="46"/>
      <c r="N316" s="46"/>
      <c r="O316" s="46"/>
      <c r="P316" s="46"/>
      <c r="Q316" s="46"/>
      <c r="R316" s="46"/>
      <c r="S316" s="46"/>
      <c r="T316" s="46"/>
      <c r="U316" s="46"/>
      <c r="V316" s="41"/>
      <c r="AR316" s="38" t="s">
        <v>34</v>
      </c>
      <c r="AS316" s="38" t="s">
        <v>16</v>
      </c>
    </row>
    <row r="317" spans="1:63" s="9" customFormat="1" ht="16.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8"/>
      <c r="L317" s="32" t="s">
        <v>0</v>
      </c>
      <c r="M317" s="47" t="s">
        <v>9</v>
      </c>
      <c r="N317" s="48">
        <f>I317+J317</f>
        <v>0</v>
      </c>
      <c r="O317" s="48">
        <f>ROUND(I317*H317,2)</f>
        <v>0</v>
      </c>
      <c r="P317" s="48">
        <f>ROUND(J317*H317,2)</f>
        <v>0</v>
      </c>
      <c r="Q317" s="49">
        <v>0</v>
      </c>
      <c r="R317" s="49">
        <f>Q317*H317</f>
        <v>0</v>
      </c>
      <c r="S317" s="49">
        <v>0</v>
      </c>
      <c r="T317" s="49">
        <f>S317*H317</f>
        <v>0</v>
      </c>
      <c r="U317" s="49">
        <v>0</v>
      </c>
      <c r="V317" s="36">
        <f>U317*H317</f>
        <v>0</v>
      </c>
      <c r="AP317" s="37" t="s">
        <v>18</v>
      </c>
      <c r="AR317" s="37" t="s">
        <v>31</v>
      </c>
      <c r="AS317" s="37" t="s">
        <v>16</v>
      </c>
      <c r="AW317" s="38" t="s">
        <v>30</v>
      </c>
      <c r="BC317" s="39" t="e">
        <f>IF(M317="základní",#REF!,0)</f>
        <v>#REF!</v>
      </c>
      <c r="BD317" s="39">
        <f>IF(M317="snížená",#REF!,0)</f>
        <v>0</v>
      </c>
      <c r="BE317" s="39">
        <f>IF(M317="zákl. přenesená",#REF!,0)</f>
        <v>0</v>
      </c>
      <c r="BF317" s="39">
        <f>IF(M317="sníž. přenesená",#REF!,0)</f>
        <v>0</v>
      </c>
      <c r="BG317" s="39">
        <f>IF(M317="nulová",#REF!,0)</f>
        <v>0</v>
      </c>
      <c r="BH317" s="38" t="s">
        <v>15</v>
      </c>
      <c r="BI317" s="39">
        <f>ROUND(N317*H317,2)</f>
        <v>0</v>
      </c>
      <c r="BJ317" s="38" t="s">
        <v>18</v>
      </c>
      <c r="BK317" s="37" t="s">
        <v>154</v>
      </c>
    </row>
    <row r="318" spans="1:63" s="9" customForma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8"/>
      <c r="L318" s="40"/>
      <c r="M318" s="46"/>
      <c r="N318" s="46"/>
      <c r="O318" s="46"/>
      <c r="P318" s="46"/>
      <c r="Q318" s="46"/>
      <c r="R318" s="46"/>
      <c r="S318" s="46"/>
      <c r="T318" s="46"/>
      <c r="U318" s="46"/>
      <c r="V318" s="41"/>
      <c r="AR318" s="38" t="s">
        <v>34</v>
      </c>
      <c r="AS318" s="38" t="s">
        <v>16</v>
      </c>
    </row>
    <row r="319" spans="1:63" s="9" customFormat="1" ht="16.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8"/>
      <c r="L319" s="32" t="s">
        <v>0</v>
      </c>
      <c r="M319" s="47" t="s">
        <v>9</v>
      </c>
      <c r="N319" s="48">
        <f>I319+J319</f>
        <v>0</v>
      </c>
      <c r="O319" s="48">
        <f>ROUND(I319*H319,2)</f>
        <v>0</v>
      </c>
      <c r="P319" s="48">
        <f>ROUND(J319*H319,2)</f>
        <v>0</v>
      </c>
      <c r="Q319" s="49">
        <v>0</v>
      </c>
      <c r="R319" s="49">
        <f>Q319*H319</f>
        <v>0</v>
      </c>
      <c r="S319" s="49">
        <v>0</v>
      </c>
      <c r="T319" s="49">
        <f>S319*H319</f>
        <v>0</v>
      </c>
      <c r="U319" s="49">
        <v>0</v>
      </c>
      <c r="V319" s="36">
        <f>U319*H319</f>
        <v>0</v>
      </c>
      <c r="AP319" s="37" t="s">
        <v>18</v>
      </c>
      <c r="AR319" s="37" t="s">
        <v>31</v>
      </c>
      <c r="AS319" s="37" t="s">
        <v>16</v>
      </c>
      <c r="AW319" s="38" t="s">
        <v>30</v>
      </c>
      <c r="BC319" s="39" t="e">
        <f>IF(M319="základní",#REF!,0)</f>
        <v>#REF!</v>
      </c>
      <c r="BD319" s="39">
        <f>IF(M319="snížená",#REF!,0)</f>
        <v>0</v>
      </c>
      <c r="BE319" s="39">
        <f>IF(M319="zákl. přenesená",#REF!,0)</f>
        <v>0</v>
      </c>
      <c r="BF319" s="39">
        <f>IF(M319="sníž. přenesená",#REF!,0)</f>
        <v>0</v>
      </c>
      <c r="BG319" s="39">
        <f>IF(M319="nulová",#REF!,0)</f>
        <v>0</v>
      </c>
      <c r="BH319" s="38" t="s">
        <v>15</v>
      </c>
      <c r="BI319" s="39">
        <f>ROUND(N319*H319,2)</f>
        <v>0</v>
      </c>
      <c r="BJ319" s="38" t="s">
        <v>18</v>
      </c>
      <c r="BK319" s="37" t="s">
        <v>154</v>
      </c>
    </row>
    <row r="320" spans="1:63" s="9" customForma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8"/>
      <c r="L320" s="40"/>
      <c r="M320" s="46"/>
      <c r="N320" s="46"/>
      <c r="O320" s="46"/>
      <c r="P320" s="46"/>
      <c r="Q320" s="46"/>
      <c r="R320" s="46"/>
      <c r="S320" s="46"/>
      <c r="T320" s="46"/>
      <c r="U320" s="46"/>
      <c r="V320" s="41"/>
      <c r="AR320" s="38" t="s">
        <v>34</v>
      </c>
      <c r="AS320" s="38" t="s">
        <v>16</v>
      </c>
    </row>
    <row r="321" spans="1:63" s="9" customFormat="1" ht="16.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8"/>
      <c r="L321" s="32" t="s">
        <v>0</v>
      </c>
      <c r="M321" s="47" t="s">
        <v>9</v>
      </c>
      <c r="N321" s="48">
        <f>I321+J321</f>
        <v>0</v>
      </c>
      <c r="O321" s="48">
        <f>ROUND(I321*H321,2)</f>
        <v>0</v>
      </c>
      <c r="P321" s="48">
        <f>ROUND(J321*H321,2)</f>
        <v>0</v>
      </c>
      <c r="Q321" s="49">
        <v>0</v>
      </c>
      <c r="R321" s="49">
        <f>Q321*H321</f>
        <v>0</v>
      </c>
      <c r="S321" s="49">
        <v>0</v>
      </c>
      <c r="T321" s="49">
        <f>S321*H321</f>
        <v>0</v>
      </c>
      <c r="U321" s="49">
        <v>0</v>
      </c>
      <c r="V321" s="36">
        <f>U321*H321</f>
        <v>0</v>
      </c>
      <c r="AP321" s="37" t="s">
        <v>18</v>
      </c>
      <c r="AR321" s="37" t="s">
        <v>31</v>
      </c>
      <c r="AS321" s="37" t="s">
        <v>16</v>
      </c>
      <c r="AW321" s="38" t="s">
        <v>30</v>
      </c>
      <c r="BC321" s="39" t="e">
        <f>IF(M321="základní",#REF!,0)</f>
        <v>#REF!</v>
      </c>
      <c r="BD321" s="39">
        <f>IF(M321="snížená",#REF!,0)</f>
        <v>0</v>
      </c>
      <c r="BE321" s="39">
        <f>IF(M321="zákl. přenesená",#REF!,0)</f>
        <v>0</v>
      </c>
      <c r="BF321" s="39">
        <f>IF(M321="sníž. přenesená",#REF!,0)</f>
        <v>0</v>
      </c>
      <c r="BG321" s="39">
        <f>IF(M321="nulová",#REF!,0)</f>
        <v>0</v>
      </c>
      <c r="BH321" s="38" t="s">
        <v>15</v>
      </c>
      <c r="BI321" s="39">
        <f>ROUND(N321*H321,2)</f>
        <v>0</v>
      </c>
      <c r="BJ321" s="38" t="s">
        <v>18</v>
      </c>
      <c r="BK321" s="37" t="s">
        <v>154</v>
      </c>
    </row>
    <row r="322" spans="1:63" s="9" customForma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8"/>
      <c r="L322" s="40"/>
      <c r="M322" s="46"/>
      <c r="N322" s="46"/>
      <c r="O322" s="46"/>
      <c r="P322" s="46"/>
      <c r="Q322" s="46"/>
      <c r="R322" s="46"/>
      <c r="S322" s="46"/>
      <c r="T322" s="46"/>
      <c r="U322" s="46"/>
      <c r="V322" s="41"/>
      <c r="AR322" s="38" t="s">
        <v>34</v>
      </c>
      <c r="AS322" s="38" t="s">
        <v>16</v>
      </c>
    </row>
    <row r="323" spans="1:63" s="9" customFormat="1" ht="27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8"/>
      <c r="L323" s="32" t="s">
        <v>0</v>
      </c>
      <c r="M323" s="47" t="s">
        <v>9</v>
      </c>
      <c r="N323" s="48">
        <f>I323+J323</f>
        <v>0</v>
      </c>
      <c r="O323" s="48">
        <f>ROUND(I323*H323,2)</f>
        <v>0</v>
      </c>
      <c r="P323" s="48">
        <f>ROUND(J323*H323,2)</f>
        <v>0</v>
      </c>
      <c r="Q323" s="49">
        <v>0</v>
      </c>
      <c r="R323" s="49">
        <f>Q323*H323</f>
        <v>0</v>
      </c>
      <c r="S323" s="49">
        <v>0</v>
      </c>
      <c r="T323" s="49">
        <f>S323*H323</f>
        <v>0</v>
      </c>
      <c r="U323" s="49">
        <v>0</v>
      </c>
      <c r="V323" s="36">
        <f>U323*H323</f>
        <v>0</v>
      </c>
      <c r="AP323" s="37" t="s">
        <v>18</v>
      </c>
      <c r="AR323" s="37" t="s">
        <v>31</v>
      </c>
      <c r="AS323" s="37" t="s">
        <v>16</v>
      </c>
      <c r="AW323" s="38" t="s">
        <v>30</v>
      </c>
      <c r="BC323" s="39" t="e">
        <f>IF(M323="základní",#REF!,0)</f>
        <v>#REF!</v>
      </c>
      <c r="BD323" s="39">
        <f>IF(M323="snížená",#REF!,0)</f>
        <v>0</v>
      </c>
      <c r="BE323" s="39">
        <f>IF(M323="zákl. přenesená",#REF!,0)</f>
        <v>0</v>
      </c>
      <c r="BF323" s="39">
        <f>IF(M323="sníž. přenesená",#REF!,0)</f>
        <v>0</v>
      </c>
      <c r="BG323" s="39">
        <f>IF(M323="nulová",#REF!,0)</f>
        <v>0</v>
      </c>
      <c r="BH323" s="38" t="s">
        <v>15</v>
      </c>
      <c r="BI323" s="39">
        <f>ROUND(N323*H323,2)</f>
        <v>0</v>
      </c>
      <c r="BJ323" s="38" t="s">
        <v>18</v>
      </c>
      <c r="BK323" s="37" t="s">
        <v>155</v>
      </c>
    </row>
    <row r="324" spans="1:63" s="9" customForma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8"/>
      <c r="L324" s="40"/>
      <c r="M324" s="46"/>
      <c r="N324" s="46"/>
      <c r="O324" s="46"/>
      <c r="P324" s="46"/>
      <c r="Q324" s="46"/>
      <c r="R324" s="46"/>
      <c r="S324" s="46"/>
      <c r="T324" s="46"/>
      <c r="U324" s="46"/>
      <c r="V324" s="41"/>
      <c r="AR324" s="38" t="s">
        <v>34</v>
      </c>
      <c r="AS324" s="38" t="s">
        <v>16</v>
      </c>
    </row>
    <row r="325" spans="1:63" s="9" customFormat="1" ht="16.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8"/>
      <c r="L325" s="32" t="s">
        <v>0</v>
      </c>
      <c r="M325" s="47" t="s">
        <v>9</v>
      </c>
      <c r="N325" s="48">
        <f>I325+J325</f>
        <v>0</v>
      </c>
      <c r="O325" s="48">
        <f>ROUND(I325*H325,2)</f>
        <v>0</v>
      </c>
      <c r="P325" s="48">
        <f>ROUND(J325*H325,2)</f>
        <v>0</v>
      </c>
      <c r="Q325" s="49">
        <v>0</v>
      </c>
      <c r="R325" s="49">
        <f>Q325*H325</f>
        <v>0</v>
      </c>
      <c r="S325" s="49">
        <v>0</v>
      </c>
      <c r="T325" s="49">
        <f>S325*H325</f>
        <v>0</v>
      </c>
      <c r="U325" s="49">
        <v>0</v>
      </c>
      <c r="V325" s="36">
        <f>U325*H325</f>
        <v>0</v>
      </c>
      <c r="AP325" s="37" t="s">
        <v>18</v>
      </c>
      <c r="AR325" s="37" t="s">
        <v>31</v>
      </c>
      <c r="AS325" s="37" t="s">
        <v>16</v>
      </c>
      <c r="AW325" s="38" t="s">
        <v>30</v>
      </c>
      <c r="BC325" s="39" t="e">
        <f>IF(M325="základní",#REF!,0)</f>
        <v>#REF!</v>
      </c>
      <c r="BD325" s="39">
        <f>IF(M325="snížená",#REF!,0)</f>
        <v>0</v>
      </c>
      <c r="BE325" s="39">
        <f>IF(M325="zákl. přenesená",#REF!,0)</f>
        <v>0</v>
      </c>
      <c r="BF325" s="39">
        <f>IF(M325="sníž. přenesená",#REF!,0)</f>
        <v>0</v>
      </c>
      <c r="BG325" s="39">
        <f>IF(M325="nulová",#REF!,0)</f>
        <v>0</v>
      </c>
      <c r="BH325" s="38" t="s">
        <v>15</v>
      </c>
      <c r="BI325" s="39">
        <f>ROUND(N325*H325,2)</f>
        <v>0</v>
      </c>
      <c r="BJ325" s="38" t="s">
        <v>18</v>
      </c>
      <c r="BK325" s="37" t="s">
        <v>155</v>
      </c>
    </row>
    <row r="326" spans="1:63" s="9" customFormat="1" ht="16.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8"/>
      <c r="L326" s="32"/>
      <c r="M326" s="47"/>
      <c r="N326" s="48"/>
      <c r="O326" s="48"/>
      <c r="P326" s="48"/>
      <c r="Q326" s="49"/>
      <c r="R326" s="49"/>
      <c r="S326" s="49"/>
      <c r="T326" s="49"/>
      <c r="U326" s="49"/>
      <c r="V326" s="36"/>
      <c r="AP326" s="37"/>
      <c r="AR326" s="37"/>
      <c r="AS326" s="37"/>
      <c r="AW326" s="38"/>
      <c r="BC326" s="39"/>
      <c r="BD326" s="39"/>
      <c r="BE326" s="39"/>
      <c r="BF326" s="39"/>
      <c r="BG326" s="39"/>
      <c r="BH326" s="38"/>
      <c r="BI326" s="39"/>
      <c r="BJ326" s="38"/>
      <c r="BK326" s="37"/>
    </row>
    <row r="327" spans="1:63" s="9" customFormat="1" ht="39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8"/>
      <c r="L327" s="32"/>
      <c r="M327" s="47"/>
      <c r="N327" s="48"/>
      <c r="O327" s="48"/>
      <c r="P327" s="48"/>
      <c r="Q327" s="49"/>
      <c r="R327" s="49"/>
      <c r="S327" s="49"/>
      <c r="T327" s="49"/>
      <c r="U327" s="49"/>
      <c r="V327" s="36"/>
      <c r="AP327" s="37"/>
      <c r="AR327" s="37"/>
      <c r="AS327" s="37"/>
      <c r="AW327" s="38"/>
      <c r="BC327" s="39"/>
      <c r="BD327" s="39"/>
      <c r="BE327" s="39"/>
      <c r="BF327" s="39"/>
      <c r="BG327" s="39"/>
      <c r="BH327" s="38"/>
      <c r="BI327" s="39"/>
      <c r="BJ327" s="38"/>
      <c r="BK327" s="37"/>
    </row>
    <row r="328" spans="1:63" s="9" customForma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8"/>
      <c r="L328" s="40"/>
      <c r="M328" s="46"/>
      <c r="N328" s="46"/>
      <c r="O328" s="46"/>
      <c r="P328" s="46"/>
      <c r="Q328" s="46"/>
      <c r="R328" s="46"/>
      <c r="S328" s="46"/>
      <c r="T328" s="46"/>
      <c r="U328" s="46"/>
      <c r="V328" s="41"/>
      <c r="AR328" s="38" t="s">
        <v>34</v>
      </c>
      <c r="AS328" s="38" t="s">
        <v>16</v>
      </c>
    </row>
    <row r="329" spans="1:63" s="9" customFormat="1" ht="16.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8"/>
      <c r="L329" s="32" t="s">
        <v>0</v>
      </c>
      <c r="M329" s="47" t="s">
        <v>9</v>
      </c>
      <c r="N329" s="48">
        <f>I329+J329</f>
        <v>0</v>
      </c>
      <c r="O329" s="48">
        <f>ROUND(I329*H329,2)</f>
        <v>0</v>
      </c>
      <c r="P329" s="48">
        <f>ROUND(J329*H329,2)</f>
        <v>0</v>
      </c>
      <c r="Q329" s="49">
        <v>0</v>
      </c>
      <c r="R329" s="49">
        <f>Q329*H329</f>
        <v>0</v>
      </c>
      <c r="S329" s="49">
        <v>0</v>
      </c>
      <c r="T329" s="49">
        <f>S329*H329</f>
        <v>0</v>
      </c>
      <c r="U329" s="49">
        <v>0</v>
      </c>
      <c r="V329" s="36">
        <f>U329*H329</f>
        <v>0</v>
      </c>
      <c r="AP329" s="37" t="s">
        <v>18</v>
      </c>
      <c r="AR329" s="37" t="s">
        <v>31</v>
      </c>
      <c r="AS329" s="37" t="s">
        <v>16</v>
      </c>
      <c r="AW329" s="38" t="s">
        <v>30</v>
      </c>
      <c r="BC329" s="39" t="e">
        <f>IF(M329="základní",#REF!,0)</f>
        <v>#REF!</v>
      </c>
      <c r="BD329" s="39">
        <f>IF(M329="snížená",#REF!,0)</f>
        <v>0</v>
      </c>
      <c r="BE329" s="39">
        <f>IF(M329="zákl. přenesená",#REF!,0)</f>
        <v>0</v>
      </c>
      <c r="BF329" s="39">
        <f>IF(M329="sníž. přenesená",#REF!,0)</f>
        <v>0</v>
      </c>
      <c r="BG329" s="39">
        <f>IF(M329="nulová",#REF!,0)</f>
        <v>0</v>
      </c>
      <c r="BH329" s="38" t="s">
        <v>15</v>
      </c>
      <c r="BI329" s="39">
        <f>ROUND(N329*H329,2)</f>
        <v>0</v>
      </c>
      <c r="BJ329" s="38" t="s">
        <v>18</v>
      </c>
      <c r="BK329" s="37" t="s">
        <v>154</v>
      </c>
    </row>
    <row r="330" spans="1:63" s="9" customForma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8"/>
      <c r="L330" s="40"/>
      <c r="M330" s="46"/>
      <c r="N330" s="46"/>
      <c r="O330" s="46"/>
      <c r="P330" s="46"/>
      <c r="Q330" s="46"/>
      <c r="R330" s="46"/>
      <c r="S330" s="46"/>
      <c r="T330" s="46"/>
      <c r="U330" s="46"/>
      <c r="V330" s="41"/>
      <c r="AR330" s="38" t="s">
        <v>34</v>
      </c>
      <c r="AS330" s="38" t="s">
        <v>16</v>
      </c>
    </row>
    <row r="331" spans="1:63" s="9" customFormat="1" ht="16.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8"/>
      <c r="L331" s="32" t="s">
        <v>0</v>
      </c>
      <c r="M331" s="33" t="s">
        <v>9</v>
      </c>
      <c r="N331" s="34">
        <f>I331+J331</f>
        <v>0</v>
      </c>
      <c r="O331" s="34">
        <f>ROUND(I331*H331,2)</f>
        <v>0</v>
      </c>
      <c r="P331" s="34">
        <f>ROUND(J331*H331,2)</f>
        <v>0</v>
      </c>
      <c r="Q331" s="35">
        <v>0</v>
      </c>
      <c r="R331" s="35">
        <f>Q331*H331</f>
        <v>0</v>
      </c>
      <c r="S331" s="35">
        <v>0</v>
      </c>
      <c r="T331" s="35">
        <f>S331*H331</f>
        <v>0</v>
      </c>
      <c r="U331" s="35">
        <v>0</v>
      </c>
      <c r="V331" s="36">
        <f>U331*H331</f>
        <v>0</v>
      </c>
      <c r="AP331" s="37" t="s">
        <v>18</v>
      </c>
      <c r="AR331" s="37" t="s">
        <v>31</v>
      </c>
      <c r="AS331" s="37" t="s">
        <v>16</v>
      </c>
      <c r="AW331" s="38" t="s">
        <v>30</v>
      </c>
      <c r="BC331" s="39" t="e">
        <f>IF(M331="základní",#REF!,0)</f>
        <v>#REF!</v>
      </c>
      <c r="BD331" s="39">
        <f>IF(M331="snížená",#REF!,0)</f>
        <v>0</v>
      </c>
      <c r="BE331" s="39">
        <f>IF(M331="zákl. přenesená",#REF!,0)</f>
        <v>0</v>
      </c>
      <c r="BF331" s="39">
        <f>IF(M331="sníž. přenesená",#REF!,0)</f>
        <v>0</v>
      </c>
      <c r="BG331" s="39">
        <f>IF(M331="nulová",#REF!,0)</f>
        <v>0</v>
      </c>
      <c r="BH331" s="38" t="s">
        <v>15</v>
      </c>
      <c r="BI331" s="39">
        <f>ROUND(N331*H331,2)</f>
        <v>0</v>
      </c>
      <c r="BJ331" s="38" t="s">
        <v>18</v>
      </c>
      <c r="BK331" s="37" t="s">
        <v>115</v>
      </c>
    </row>
    <row r="332" spans="1:63" s="9" customForma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8"/>
      <c r="L332" s="40"/>
      <c r="V332" s="41"/>
      <c r="AR332" s="38" t="s">
        <v>34</v>
      </c>
      <c r="AS332" s="38" t="s">
        <v>16</v>
      </c>
    </row>
    <row r="333" spans="1:63" s="9" customFormat="1" ht="16.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8"/>
      <c r="L333" s="32" t="s">
        <v>0</v>
      </c>
      <c r="M333" s="47" t="s">
        <v>9</v>
      </c>
      <c r="N333" s="48">
        <f>I333+J333</f>
        <v>0</v>
      </c>
      <c r="O333" s="48">
        <f>ROUND(I333*H333,2)</f>
        <v>0</v>
      </c>
      <c r="P333" s="48">
        <f>ROUND(J333*H333,2)</f>
        <v>0</v>
      </c>
      <c r="Q333" s="49">
        <v>0</v>
      </c>
      <c r="R333" s="49">
        <f>Q333*H333</f>
        <v>0</v>
      </c>
      <c r="S333" s="49">
        <v>0</v>
      </c>
      <c r="T333" s="49">
        <f>S333*H333</f>
        <v>0</v>
      </c>
      <c r="U333" s="49">
        <v>0</v>
      </c>
      <c r="V333" s="36">
        <f>U333*H333</f>
        <v>0</v>
      </c>
      <c r="AP333" s="37" t="s">
        <v>18</v>
      </c>
      <c r="AR333" s="37" t="s">
        <v>31</v>
      </c>
      <c r="AS333" s="37" t="s">
        <v>16</v>
      </c>
      <c r="AW333" s="38" t="s">
        <v>30</v>
      </c>
      <c r="BC333" s="39" t="e">
        <f>IF(M333="základní",#REF!,0)</f>
        <v>#REF!</v>
      </c>
      <c r="BD333" s="39">
        <f>IF(M333="snížená",#REF!,0)</f>
        <v>0</v>
      </c>
      <c r="BE333" s="39">
        <f>IF(M333="zákl. přenesená",#REF!,0)</f>
        <v>0</v>
      </c>
      <c r="BF333" s="39">
        <f>IF(M333="sníž. přenesená",#REF!,0)</f>
        <v>0</v>
      </c>
      <c r="BG333" s="39">
        <f>IF(M333="nulová",#REF!,0)</f>
        <v>0</v>
      </c>
      <c r="BH333" s="38" t="s">
        <v>15</v>
      </c>
      <c r="BI333" s="39">
        <f>ROUND(N333*H333,2)</f>
        <v>0</v>
      </c>
      <c r="BJ333" s="38" t="s">
        <v>18</v>
      </c>
      <c r="BK333" s="37" t="s">
        <v>155</v>
      </c>
    </row>
    <row r="334" spans="1:63" s="9" customForma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8"/>
      <c r="L334" s="40"/>
      <c r="M334" s="46"/>
      <c r="N334" s="46"/>
      <c r="O334" s="46"/>
      <c r="P334" s="46"/>
      <c r="Q334" s="46"/>
      <c r="R334" s="46"/>
      <c r="S334" s="46"/>
      <c r="T334" s="46"/>
      <c r="U334" s="46"/>
      <c r="V334" s="41"/>
      <c r="AR334" s="38" t="s">
        <v>34</v>
      </c>
      <c r="AS334" s="38" t="s">
        <v>16</v>
      </c>
    </row>
    <row r="335" spans="1:63" s="9" customFormat="1" ht="16.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8"/>
      <c r="L335" s="32" t="s">
        <v>0</v>
      </c>
      <c r="M335" s="33" t="s">
        <v>9</v>
      </c>
      <c r="N335" s="34">
        <f>I335+J335</f>
        <v>0</v>
      </c>
      <c r="O335" s="34">
        <f>ROUND(I335*H335,2)</f>
        <v>0</v>
      </c>
      <c r="P335" s="34">
        <f>ROUND(J335*H335,2)</f>
        <v>0</v>
      </c>
      <c r="Q335" s="35">
        <v>0</v>
      </c>
      <c r="R335" s="35">
        <f>Q335*H335</f>
        <v>0</v>
      </c>
      <c r="S335" s="35">
        <v>0</v>
      </c>
      <c r="T335" s="35">
        <f>S335*H335</f>
        <v>0</v>
      </c>
      <c r="U335" s="35">
        <v>0</v>
      </c>
      <c r="V335" s="36">
        <f>U335*H335</f>
        <v>0</v>
      </c>
      <c r="AP335" s="37" t="s">
        <v>18</v>
      </c>
      <c r="AR335" s="37" t="s">
        <v>31</v>
      </c>
      <c r="AS335" s="37" t="s">
        <v>16</v>
      </c>
      <c r="AW335" s="38" t="s">
        <v>30</v>
      </c>
      <c r="BC335" s="39" t="e">
        <f>IF(M335="základní",#REF!,0)</f>
        <v>#REF!</v>
      </c>
      <c r="BD335" s="39">
        <f>IF(M335="snížená",#REF!,0)</f>
        <v>0</v>
      </c>
      <c r="BE335" s="39">
        <f>IF(M335="zákl. přenesená",#REF!,0)</f>
        <v>0</v>
      </c>
      <c r="BF335" s="39">
        <f>IF(M335="sníž. přenesená",#REF!,0)</f>
        <v>0</v>
      </c>
      <c r="BG335" s="39">
        <f>IF(M335="nulová",#REF!,0)</f>
        <v>0</v>
      </c>
      <c r="BH335" s="38" t="s">
        <v>15</v>
      </c>
      <c r="BI335" s="39">
        <f>ROUND(N335*H335,2)</f>
        <v>0</v>
      </c>
      <c r="BJ335" s="38" t="s">
        <v>18</v>
      </c>
      <c r="BK335" s="37" t="s">
        <v>61</v>
      </c>
    </row>
    <row r="336" spans="1:63" s="9" customForma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8"/>
      <c r="L336" s="40"/>
      <c r="V336" s="41"/>
      <c r="AR336" s="38" t="s">
        <v>34</v>
      </c>
      <c r="AS336" s="38" t="s">
        <v>16</v>
      </c>
    </row>
    <row r="337" spans="1:63" s="9" customFormat="1" ht="16.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8"/>
      <c r="L337" s="32" t="s">
        <v>0</v>
      </c>
      <c r="M337" s="47" t="s">
        <v>9</v>
      </c>
      <c r="N337" s="48">
        <f>I337+J337</f>
        <v>0</v>
      </c>
      <c r="O337" s="48">
        <f>ROUND(I337*H337,2)</f>
        <v>0</v>
      </c>
      <c r="P337" s="48">
        <f>ROUND(J337*H337,2)</f>
        <v>0</v>
      </c>
      <c r="Q337" s="49">
        <v>0</v>
      </c>
      <c r="R337" s="49">
        <f>Q337*H337</f>
        <v>0</v>
      </c>
      <c r="S337" s="49">
        <v>0</v>
      </c>
      <c r="T337" s="49">
        <f>S337*H337</f>
        <v>0</v>
      </c>
      <c r="U337" s="49">
        <v>0</v>
      </c>
      <c r="V337" s="36">
        <f>U337*H337</f>
        <v>0</v>
      </c>
      <c r="AP337" s="37" t="s">
        <v>18</v>
      </c>
      <c r="AR337" s="37" t="s">
        <v>31</v>
      </c>
      <c r="AS337" s="37" t="s">
        <v>16</v>
      </c>
      <c r="AW337" s="38" t="s">
        <v>30</v>
      </c>
      <c r="BC337" s="39" t="e">
        <f>IF(M337="základní",#REF!,0)</f>
        <v>#REF!</v>
      </c>
      <c r="BD337" s="39">
        <f>IF(M337="snížená",#REF!,0)</f>
        <v>0</v>
      </c>
      <c r="BE337" s="39">
        <f>IF(M337="zákl. přenesená",#REF!,0)</f>
        <v>0</v>
      </c>
      <c r="BF337" s="39">
        <f>IF(M337="sníž. přenesená",#REF!,0)</f>
        <v>0</v>
      </c>
      <c r="BG337" s="39">
        <f>IF(M337="nulová",#REF!,0)</f>
        <v>0</v>
      </c>
      <c r="BH337" s="38" t="s">
        <v>15</v>
      </c>
      <c r="BI337" s="39">
        <f>ROUND(N337*H337,2)</f>
        <v>0</v>
      </c>
      <c r="BJ337" s="38" t="s">
        <v>18</v>
      </c>
      <c r="BK337" s="37" t="s">
        <v>156</v>
      </c>
    </row>
    <row r="338" spans="1:63" s="9" customForma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8"/>
      <c r="L338" s="40"/>
      <c r="M338" s="46"/>
      <c r="N338" s="46"/>
      <c r="O338" s="46"/>
      <c r="P338" s="46"/>
      <c r="Q338" s="46"/>
      <c r="R338" s="46"/>
      <c r="S338" s="46"/>
      <c r="T338" s="46"/>
      <c r="U338" s="46"/>
      <c r="V338" s="41"/>
      <c r="AR338" s="38" t="s">
        <v>34</v>
      </c>
      <c r="AS338" s="38" t="s">
        <v>16</v>
      </c>
    </row>
    <row r="339" spans="1:63" s="9" customFormat="1" ht="16.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8"/>
      <c r="L339" s="32" t="s">
        <v>0</v>
      </c>
      <c r="M339" s="47" t="s">
        <v>9</v>
      </c>
      <c r="N339" s="48">
        <f>I339+J339</f>
        <v>0</v>
      </c>
      <c r="O339" s="48">
        <f>ROUND(I339*H339,2)</f>
        <v>0</v>
      </c>
      <c r="P339" s="48">
        <f>ROUND(J339*H339,2)</f>
        <v>0</v>
      </c>
      <c r="Q339" s="49">
        <v>0</v>
      </c>
      <c r="R339" s="49">
        <f>Q339*H339</f>
        <v>0</v>
      </c>
      <c r="S339" s="49">
        <v>0</v>
      </c>
      <c r="T339" s="49">
        <f>S339*H339</f>
        <v>0</v>
      </c>
      <c r="U339" s="49">
        <v>0</v>
      </c>
      <c r="V339" s="36">
        <f>U339*H339</f>
        <v>0</v>
      </c>
      <c r="AP339" s="37" t="s">
        <v>18</v>
      </c>
      <c r="AR339" s="37" t="s">
        <v>31</v>
      </c>
      <c r="AS339" s="37" t="s">
        <v>16</v>
      </c>
      <c r="AW339" s="38" t="s">
        <v>30</v>
      </c>
      <c r="BC339" s="39" t="e">
        <f>IF(M339="základní",#REF!,0)</f>
        <v>#REF!</v>
      </c>
      <c r="BD339" s="39">
        <f>IF(M339="snížená",#REF!,0)</f>
        <v>0</v>
      </c>
      <c r="BE339" s="39">
        <f>IF(M339="zákl. přenesená",#REF!,0)</f>
        <v>0</v>
      </c>
      <c r="BF339" s="39">
        <f>IF(M339="sníž. přenesená",#REF!,0)</f>
        <v>0</v>
      </c>
      <c r="BG339" s="39">
        <f>IF(M339="nulová",#REF!,0)</f>
        <v>0</v>
      </c>
      <c r="BH339" s="38" t="s">
        <v>15</v>
      </c>
      <c r="BI339" s="39">
        <f>ROUND(N339*H339,2)</f>
        <v>0</v>
      </c>
      <c r="BJ339" s="38" t="s">
        <v>18</v>
      </c>
      <c r="BK339" s="37" t="s">
        <v>157</v>
      </c>
    </row>
    <row r="340" spans="1:63" s="9" customForma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8"/>
      <c r="L340" s="40"/>
      <c r="M340" s="46"/>
      <c r="N340" s="46"/>
      <c r="O340" s="46"/>
      <c r="P340" s="46"/>
      <c r="Q340" s="46"/>
      <c r="R340" s="46"/>
      <c r="S340" s="46"/>
      <c r="T340" s="46"/>
      <c r="U340" s="46"/>
      <c r="V340" s="41"/>
      <c r="AR340" s="38" t="s">
        <v>34</v>
      </c>
      <c r="AS340" s="38" t="s">
        <v>16</v>
      </c>
    </row>
    <row r="341" spans="1:63" s="9" customFormat="1" ht="16.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8"/>
      <c r="L341" s="32" t="s">
        <v>0</v>
      </c>
      <c r="M341" s="47" t="s">
        <v>9</v>
      </c>
      <c r="N341" s="48">
        <f>I341+J341</f>
        <v>0</v>
      </c>
      <c r="O341" s="48">
        <f>ROUND(I341*H341,2)</f>
        <v>0</v>
      </c>
      <c r="P341" s="48">
        <f>ROUND(J341*H341,2)</f>
        <v>0</v>
      </c>
      <c r="Q341" s="49">
        <v>0</v>
      </c>
      <c r="R341" s="49">
        <f>Q341*H341</f>
        <v>0</v>
      </c>
      <c r="S341" s="49">
        <v>0</v>
      </c>
      <c r="T341" s="49">
        <f>S341*H341</f>
        <v>0</v>
      </c>
      <c r="U341" s="49">
        <v>0</v>
      </c>
      <c r="V341" s="36">
        <f>U341*H341</f>
        <v>0</v>
      </c>
      <c r="AP341" s="37" t="s">
        <v>18</v>
      </c>
      <c r="AR341" s="37" t="s">
        <v>31</v>
      </c>
      <c r="AS341" s="37" t="s">
        <v>16</v>
      </c>
      <c r="AW341" s="38" t="s">
        <v>30</v>
      </c>
      <c r="BC341" s="39" t="e">
        <f>IF(M341="základní",#REF!,0)</f>
        <v>#REF!</v>
      </c>
      <c r="BD341" s="39">
        <f>IF(M341="snížená",#REF!,0)</f>
        <v>0</v>
      </c>
      <c r="BE341" s="39">
        <f>IF(M341="zákl. přenesená",#REF!,0)</f>
        <v>0</v>
      </c>
      <c r="BF341" s="39">
        <f>IF(M341="sníž. přenesená",#REF!,0)</f>
        <v>0</v>
      </c>
      <c r="BG341" s="39">
        <f>IF(M341="nulová",#REF!,0)</f>
        <v>0</v>
      </c>
      <c r="BH341" s="38" t="s">
        <v>15</v>
      </c>
      <c r="BI341" s="39">
        <f>ROUND(N341*H341,2)</f>
        <v>0</v>
      </c>
      <c r="BJ341" s="38" t="s">
        <v>18</v>
      </c>
      <c r="BK341" s="37" t="s">
        <v>158</v>
      </c>
    </row>
    <row r="342" spans="1:63" s="9" customForma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8"/>
      <c r="L342" s="40"/>
      <c r="M342" s="46"/>
      <c r="N342" s="46"/>
      <c r="O342" s="46"/>
      <c r="P342" s="46"/>
      <c r="Q342" s="46"/>
      <c r="R342" s="46"/>
      <c r="S342" s="46"/>
      <c r="T342" s="46"/>
      <c r="U342" s="46"/>
      <c r="V342" s="41"/>
      <c r="AR342" s="38" t="s">
        <v>34</v>
      </c>
      <c r="AS342" s="38" t="s">
        <v>16</v>
      </c>
    </row>
    <row r="343" spans="1:63" s="9" customFormat="1" ht="16.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8"/>
      <c r="L343" s="32" t="s">
        <v>0</v>
      </c>
      <c r="M343" s="47" t="s">
        <v>9</v>
      </c>
      <c r="N343" s="48">
        <f>I343+J343</f>
        <v>0</v>
      </c>
      <c r="O343" s="48">
        <f>ROUND(I343*H343,2)</f>
        <v>0</v>
      </c>
      <c r="P343" s="48">
        <f>ROUND(J343*H343,2)</f>
        <v>0</v>
      </c>
      <c r="Q343" s="49">
        <v>0</v>
      </c>
      <c r="R343" s="49">
        <f>Q343*H343</f>
        <v>0</v>
      </c>
      <c r="S343" s="49">
        <v>0</v>
      </c>
      <c r="T343" s="49">
        <f>S343*H343</f>
        <v>0</v>
      </c>
      <c r="U343" s="49">
        <v>0</v>
      </c>
      <c r="V343" s="36">
        <f>U343*H343</f>
        <v>0</v>
      </c>
      <c r="AP343" s="37" t="s">
        <v>18</v>
      </c>
      <c r="AR343" s="37" t="s">
        <v>31</v>
      </c>
      <c r="AS343" s="37" t="s">
        <v>16</v>
      </c>
      <c r="AW343" s="38" t="s">
        <v>30</v>
      </c>
      <c r="BC343" s="39" t="e">
        <f>IF(M343="základní",#REF!,0)</f>
        <v>#REF!</v>
      </c>
      <c r="BD343" s="39">
        <f>IF(M343="snížená",#REF!,0)</f>
        <v>0</v>
      </c>
      <c r="BE343" s="39">
        <f>IF(M343="zákl. přenesená",#REF!,0)</f>
        <v>0</v>
      </c>
      <c r="BF343" s="39">
        <f>IF(M343="sníž. přenesená",#REF!,0)</f>
        <v>0</v>
      </c>
      <c r="BG343" s="39">
        <f>IF(M343="nulová",#REF!,0)</f>
        <v>0</v>
      </c>
      <c r="BH343" s="38" t="s">
        <v>15</v>
      </c>
      <c r="BI343" s="39">
        <f>ROUND(N343*H343,2)</f>
        <v>0</v>
      </c>
      <c r="BJ343" s="38" t="s">
        <v>18</v>
      </c>
      <c r="BK343" s="37" t="s">
        <v>159</v>
      </c>
    </row>
    <row r="344" spans="1:63" s="9" customForma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8"/>
      <c r="L344" s="40"/>
      <c r="M344" s="46"/>
      <c r="N344" s="46"/>
      <c r="O344" s="46"/>
      <c r="P344" s="46"/>
      <c r="Q344" s="46"/>
      <c r="R344" s="46"/>
      <c r="S344" s="46"/>
      <c r="T344" s="46"/>
      <c r="U344" s="46"/>
      <c r="V344" s="41"/>
      <c r="AR344" s="38" t="s">
        <v>34</v>
      </c>
      <c r="AS344" s="38" t="s">
        <v>16</v>
      </c>
    </row>
    <row r="345" spans="1:63" s="9" customFormat="1" ht="16.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8"/>
      <c r="L345" s="32" t="s">
        <v>0</v>
      </c>
      <c r="M345" s="47" t="s">
        <v>9</v>
      </c>
      <c r="N345" s="48">
        <f>I345+J345</f>
        <v>0</v>
      </c>
      <c r="O345" s="48">
        <f>ROUND(I345*H345,2)</f>
        <v>0</v>
      </c>
      <c r="P345" s="48">
        <f>ROUND(J345*H345,2)</f>
        <v>0</v>
      </c>
      <c r="Q345" s="49">
        <v>0</v>
      </c>
      <c r="R345" s="49">
        <f>Q345*H345</f>
        <v>0</v>
      </c>
      <c r="S345" s="49">
        <v>0</v>
      </c>
      <c r="T345" s="49">
        <f>S345*H345</f>
        <v>0</v>
      </c>
      <c r="U345" s="49">
        <v>0</v>
      </c>
      <c r="V345" s="36">
        <f>U345*H345</f>
        <v>0</v>
      </c>
      <c r="AP345" s="37" t="s">
        <v>18</v>
      </c>
      <c r="AR345" s="37" t="s">
        <v>31</v>
      </c>
      <c r="AS345" s="37" t="s">
        <v>16</v>
      </c>
      <c r="AW345" s="38" t="s">
        <v>30</v>
      </c>
      <c r="BC345" s="39" t="e">
        <f>IF(M345="základní",#REF!,0)</f>
        <v>#REF!</v>
      </c>
      <c r="BD345" s="39">
        <f>IF(M345="snížená",#REF!,0)</f>
        <v>0</v>
      </c>
      <c r="BE345" s="39">
        <f>IF(M345="zákl. přenesená",#REF!,0)</f>
        <v>0</v>
      </c>
      <c r="BF345" s="39">
        <f>IF(M345="sníž. přenesená",#REF!,0)</f>
        <v>0</v>
      </c>
      <c r="BG345" s="39">
        <f>IF(M345="nulová",#REF!,0)</f>
        <v>0</v>
      </c>
      <c r="BH345" s="38" t="s">
        <v>15</v>
      </c>
      <c r="BI345" s="39">
        <f>ROUND(N345*H345,2)</f>
        <v>0</v>
      </c>
      <c r="BJ345" s="38" t="s">
        <v>18</v>
      </c>
      <c r="BK345" s="37" t="s">
        <v>160</v>
      </c>
    </row>
    <row r="346" spans="1:63" s="9" customForma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8"/>
      <c r="L346" s="40"/>
      <c r="M346" s="46"/>
      <c r="N346" s="46"/>
      <c r="O346" s="46"/>
      <c r="P346" s="46"/>
      <c r="Q346" s="46"/>
      <c r="R346" s="46"/>
      <c r="S346" s="46"/>
      <c r="T346" s="46"/>
      <c r="U346" s="46"/>
      <c r="V346" s="41"/>
      <c r="AR346" s="38" t="s">
        <v>34</v>
      </c>
      <c r="AS346" s="38" t="s">
        <v>16</v>
      </c>
    </row>
  </sheetData>
  <sheetProtection algorithmName="SHA-512" hashValue="I9yjXEXORYido4+TklW61e6CfLpdSE78jYJg66SesmvBtk0JpoHFUXwhxEP4RKigwWIyMemk7vvdtoRNY8Niaw==" saltValue="7ksQkmk3mpePqGZaImM/tg==" spinCount="100000" sheet="1" objects="1" scenarios="1" selectLockedCells="1"/>
  <mergeCells count="5">
    <mergeCell ref="C10:F10"/>
    <mergeCell ref="C6:F6"/>
    <mergeCell ref="C5:F5"/>
    <mergeCell ref="C7:F7"/>
    <mergeCell ref="C9:F9"/>
  </mergeCells>
  <phoneticPr fontId="0" type="noConversion"/>
  <pageMargins left="0.39374999999999999" right="0.39374999999999999" top="0.39374999999999999" bottom="0.39374999999999999" header="0" footer="0"/>
  <pageSetup paperSize="9" scale="54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VV_Zařízení slaboproud</vt:lpstr>
      <vt:lpstr>'VV_Zařízení slaboproud'!Oblast_tisku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Vénos</dc:creator>
  <cp:lastModifiedBy>KA8</cp:lastModifiedBy>
  <cp:lastPrinted>2023-11-14T08:12:12Z</cp:lastPrinted>
  <dcterms:created xsi:type="dcterms:W3CDTF">2019-10-18T06:49:13Z</dcterms:created>
  <dcterms:modified xsi:type="dcterms:W3CDTF">2024-03-26T10:30:12Z</dcterms:modified>
</cp:coreProperties>
</file>