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Těžební činnosti__IV.Q_2023/8_Zakázka__43145/"/>
    </mc:Choice>
  </mc:AlternateContent>
  <xr:revisionPtr revIDLastSave="3" documentId="8_{139C7AF0-5B90-491E-9A8F-893B85E4EB38}" xr6:coauthVersionLast="47" xr6:coauthVersionMax="47" xr10:uidLastSave="{51459474-FDB4-4736-B1CB-05EB463C3FB4}"/>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<sst xmlns="http://schemas.openxmlformats.org/spreadsheetml/2006/main" count="98" uniqueCount="54">
  <si>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</si>
  <si>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</si>
  <si>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</si>
  <si>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</si>
  <si>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</si>
  <si>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</si>
  <si>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</si>
  <si>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</si>
  <si>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</si>
  <si>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</si>
  <si>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</si>
  <si>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</si>
  <si>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</si>
  <si>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</si>
  <si>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</si>
  <si>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</si>
  <si>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</si>
  <si>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</si>
  <si>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</si>
  <si>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</si>
  <si>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</si>
  <si>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</si>
  <si>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</si>
  <si>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</si>
  <si>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</si>
  <si>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</si>
  <si>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</si>
  <si>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</si>
  <si>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</si>
  <si>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</si>
  <si>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</si>
  <si>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</si>
  <si>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</si>
  <si>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</si>
  <si>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</si>
  <si>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</si>
  <si>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</si>
  <si>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</si>
  <si>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</si>
  <si>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</si>
  <si>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</si>
  <si>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</si>
  <si>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</si>
  <si>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</si>
  <si>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</si>
  <si>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</si>
  <si>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</si>
  <si>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</si>
  <si>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</si>
  <si>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</si>
  <si>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</si>
  <si>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</si>
  <si>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</si>
  <si>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509 848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</si>
</sst>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52</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Habrůvka</v>
      </c>
      <c r="F2" s="114"/>
      <c r="G2" s="114"/>
      <c r="H2" s="31"/>
      <c r="I2" s="39" t="s">
        <v>30</v>
      </c>
      <c r="J2" s="40">
        <f>TAB!$G$14</f>
        <v>4</v>
      </c>
      <c r="K2" s="32"/>
      <c r="L2" s="51" t="s">
        <v>47</v>
      </c>
      <c r="M2" s="55">
        <f>TAB!$G$15</f>
        <v>43145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48</v>
      </c>
      <c r="K3" s="115"/>
      <c r="L3" s="115"/>
      <c r="M3" s="67">
        <f>TAB!G16</f>
        <v>45275</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51</v>
      </c>
      <c r="C6" s="123" t="s">
        <v>11</v>
      </c>
      <c r="D6" s="77" t="s">
        <v>13</v>
      </c>
      <c r="E6" s="87">
        <f>TAB!I4</f>
        <v>2</v>
      </c>
      <c r="F6" s="87">
        <f>TAB!J4</f>
        <v>2</v>
      </c>
      <c r="G6" s="80">
        <f>TAB!K4</f>
        <v>4</v>
      </c>
      <c r="H6" s="80">
        <f>TAB!L4</f>
        <v>3</v>
      </c>
      <c r="I6" s="80">
        <f>TAB!M4</f>
        <v>33</v>
      </c>
      <c r="J6" s="80">
        <f>TAB!N4</f>
        <v>2</v>
      </c>
      <c r="K6" s="80">
        <f>TAB!O4</f>
        <v>5</v>
      </c>
      <c r="L6" s="81">
        <f>TAB!P4</f>
        <v>350</v>
      </c>
      <c r="M6" s="82">
        <f t="shared" ref="M6:M16" si="0">SUM(E6:L6)</f>
        <v>401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0</v>
      </c>
      <c r="F8" s="70">
        <f>TAB!J5</f>
        <v>2</v>
      </c>
      <c r="G8" s="70">
        <f>TAB!K5</f>
        <v>2</v>
      </c>
      <c r="H8" s="70">
        <f>TAB!L5</f>
        <v>132</v>
      </c>
      <c r="I8" s="70">
        <f>TAB!M5</f>
        <v>2</v>
      </c>
      <c r="J8" s="70">
        <f>TAB!N5</f>
        <v>195</v>
      </c>
      <c r="K8" s="70">
        <f>TAB!O5</f>
        <v>192</v>
      </c>
      <c r="L8" s="71">
        <f>TAB!P5</f>
        <v>174</v>
      </c>
      <c r="M8" s="72">
        <f t="shared" si="0"/>
        <v>699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8" sqref="G1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2</v>
      </c>
      <c r="J4" s="57">
        <v>2</v>
      </c>
      <c r="K4" s="57">
        <v>4</v>
      </c>
      <c r="L4" s="57">
        <v>3</v>
      </c>
      <c r="M4" s="57">
        <v>33</v>
      </c>
      <c r="N4" s="57">
        <v>2</v>
      </c>
      <c r="O4" s="57">
        <v>5</v>
      </c>
      <c r="P4" s="58">
        <v>350</v>
      </c>
    </row>
    <row r="5" spans="2:16" ht="30" customHeight="1" thickBot="1" x14ac:dyDescent="0.3">
      <c r="B5" t="s">
        <v>21</v>
      </c>
      <c r="D5">
        <v>3</v>
      </c>
      <c r="E5" s="144"/>
      <c r="F5" s="133"/>
      <c r="G5" s="59" t="s">
        <v>12</v>
      </c>
      <c r="H5" s="63" t="s">
        <v>37</v>
      </c>
      <c r="I5" s="66"/>
      <c r="J5" s="60">
        <v>2</v>
      </c>
      <c r="K5" s="60">
        <v>2</v>
      </c>
      <c r="L5" s="60">
        <v>132</v>
      </c>
      <c r="M5" s="60">
        <v>2</v>
      </c>
      <c r="N5" s="60">
        <v>195</v>
      </c>
      <c r="O5" s="60">
        <v>192</v>
      </c>
      <c r="P5" s="61">
        <v>174</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4</v>
      </c>
    </row>
    <row r="15" spans="2:16" x14ac:dyDescent="0.25">
      <c r="F15" s="90" t="s">
        <v>49</v>
      </c>
      <c r="G15" s="93">
        <v>43145</v>
      </c>
    </row>
    <row r="16" spans="2:16" x14ac:dyDescent="0.25">
      <c r="F16" s="91" t="s">
        <v>50</v>
      </c>
      <c r="G16" s="94">
        <v>45275</v>
      </c>
    </row>
    <row r="19" spans="6:8" ht="23.25" x14ac:dyDescent="0.35">
      <c r="H19" s="95" t="s">
        <v>53</v>
      </c>
    </row>
    <row r="21" spans="6:8" x14ac:dyDescent="0.25">
      <c r="F21">
        <f>COUNT(TAB!I4:P4,TAB!I5:P5,TAB!I6:P6,TAB!I7:P7,TAB!I8:P8,TAB!I9:P9,TAB!I10:P10,TAB!I11:P11)</f>
        <v>15</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2023-09-13T13:17:30Z</dcterms:modified>
</cp:coreProperties>
</file>