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<sst xmlns="http://schemas.openxmlformats.org/spreadsheetml/2006/main" count="98" uniqueCount="54">
  <si>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</si>
  <si>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</si>
  <si>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</si>
  <si>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</si>
  <si>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</si>
  <si>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</si>
  <si>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</si>
  <si>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</si>
  <si>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</si>
  <si>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</si>
  <si>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</si>
  <si>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</si>
  <si>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</si>
  <si>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</si>
  <si>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</si>
  <si>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</si>
  <si>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</si>
  <si>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</si>
  <si>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</si>
  <si>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</si>
  <si>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</si>
  <si>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</si>
  <si>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</si>
  <si>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</si>
  <si>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</si>
  <si>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</si>
  <si>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</si>
  <si>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</si>
  <si>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</si>
  <si>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</si>
  <si>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</si>
  <si>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</si>
  <si>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</si>
  <si>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</si>
  <si>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</si>
  <si>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</si>
  <si>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</si>
  <si>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</si>
  <si>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</si>
  <si>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</si>
  <si>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</si>
  <si>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</si>
  <si>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</si>
  <si>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</si>
  <si>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</si>
  <si>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</si>
  <si>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</si>
  <si>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</si>
  <si>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</si>
  <si>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</si>
  <si>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</si>
  <si>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</si>
  <si>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</si>
  <si>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t>celková cena zakázky 273703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</si>
</sst>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9">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style="thin"/>
      <top style="thick"/>
      <bottom/>
    </border>
    <border>
      <left style="thin"/>
      <right style="medium"/>
      <top style="thick"/>
      <bottom/>
    </border>
    <border>
      <left style="thin"/>
      <right style="medium"/>
      <top/>
      <bottom style="thick"/>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7">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2" fillId="0" borderId="74" xfId="0" applyFont="1" applyBorder="1" applyAlignment="1">
      <alignment horizontal="center" vertical="center"/>
    </xf>
    <xf numFmtId="0" fontId="22" fillId="0" borderId="40" xfId="0" applyFont="1" applyBorder="1" applyAlignment="1">
      <alignment horizontal="center" vertical="center"/>
    </xf>
    <xf numFmtId="0" fontId="20" fillId="0" borderId="75" xfId="0" applyFont="1" applyBorder="1" applyAlignment="1">
      <alignment horizontal="left" vertical="center" wrapText="1" indent="1"/>
    </xf>
    <xf numFmtId="0" fontId="20" fillId="0" borderId="76" xfId="0" applyFont="1" applyBorder="1" applyAlignment="1">
      <alignment horizontal="left" vertical="center" wrapText="1" indent="1"/>
    </xf>
    <xf numFmtId="0" fontId="17" fillId="5" borderId="77" xfId="0" applyFont="1" applyFill="1" applyBorder="1" applyAlignment="1">
      <alignment horizontal="center" vertical="center"/>
    </xf>
    <xf numFmtId="0" fontId="17" fillId="5" borderId="78" xfId="0" applyFont="1" applyFill="1" applyBorder="1" applyAlignment="1">
      <alignment horizontal="center" vertical="center"/>
    </xf>
    <xf numFmtId="0" fontId="17" fillId="5" borderId="79" xfId="0" applyFont="1" applyFill="1" applyBorder="1" applyAlignment="1">
      <alignment horizontal="center" vertical="center"/>
    </xf>
    <xf numFmtId="0" fontId="20" fillId="0" borderId="80" xfId="0" applyFont="1" applyBorder="1" applyAlignment="1">
      <alignment horizontal="left" vertical="center" wrapText="1" inden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17" fillId="5" borderId="88" xfId="0" applyFont="1" applyFill="1" applyBorder="1" applyAlignment="1">
      <alignment horizontal="center" vertical="center" wrapText="1"/>
    </xf>
    <xf numFmtId="0" fontId="22" fillId="0" borderId="85" xfId="0" applyFont="1" applyBorder="1" applyAlignment="1">
      <alignment horizontal="center" vertical="center"/>
    </xf>
    <xf numFmtId="0" fontId="22" fillId="0" borderId="87"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95250</xdr:rowOff>
    </xdr:from>
    <xdr:to>
      <xdr:col>2</xdr:col>
      <xdr:colOff>266700</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0025" y="95250"/>
          <a:ext cx="1981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D40" sqref="D40"/>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52</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Vranov</v>
      </c>
      <c r="F2" s="120"/>
      <c r="G2" s="120"/>
      <c r="H2" s="31"/>
      <c r="I2" s="39" t="s">
        <v>30</v>
      </c>
      <c r="J2" s="40">
        <f>TAB!$G$14</f>
        <v>1</v>
      </c>
      <c r="K2" s="32"/>
      <c r="L2" s="51" t="s">
        <v>47</v>
      </c>
      <c r="M2" s="55">
        <f>TAB!$G$15</f>
        <v>43016</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48</v>
      </c>
      <c r="K3" s="121"/>
      <c r="L3" s="121"/>
      <c r="M3" s="67">
        <f>TAB!G16</f>
        <v>45275</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51</v>
      </c>
      <c r="C6" s="98" t="s">
        <v>11</v>
      </c>
      <c r="D6" s="77" t="s">
        <v>13</v>
      </c>
      <c r="E6" s="87">
        <f>TAB!I4</f>
        <v>5</v>
      </c>
      <c r="F6" s="87">
        <f>TAB!J4</f>
        <v>5</v>
      </c>
      <c r="G6" s="80">
        <f>TAB!K4</f>
        <v>5</v>
      </c>
      <c r="H6" s="80">
        <f>TAB!L4</f>
        <v>5</v>
      </c>
      <c r="I6" s="80">
        <f>TAB!M4</f>
        <v>5</v>
      </c>
      <c r="J6" s="80">
        <f>TAB!N4</f>
        <v>5</v>
      </c>
      <c r="K6" s="80">
        <f>TAB!O4</f>
        <v>5</v>
      </c>
      <c r="L6" s="81">
        <f>TAB!P4</f>
        <v>5</v>
      </c>
      <c r="M6" s="82">
        <f aca="true" t="shared" si="0" ref="M6:M16">SUM(E6:L6)</f>
        <v>40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5</v>
      </c>
      <c r="F8" s="70">
        <f>TAB!J5</f>
        <v>5</v>
      </c>
      <c r="G8" s="70">
        <f>TAB!K5</f>
        <v>5</v>
      </c>
      <c r="H8" s="70">
        <f>TAB!L5</f>
        <v>80</v>
      </c>
      <c r="I8" s="70">
        <f>TAB!M5</f>
        <v>80</v>
      </c>
      <c r="J8" s="70">
        <f>TAB!N5</f>
        <v>50</v>
      </c>
      <c r="K8" s="70">
        <f>TAB!O5</f>
        <v>50</v>
      </c>
      <c r="L8" s="71">
        <f>TAB!P5</f>
        <v>50</v>
      </c>
      <c r="M8" s="72">
        <f t="shared" si="0"/>
        <v>325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0" t="s">
        <v>45</v>
      </c>
      <c r="C10" s="98" t="s">
        <v>11</v>
      </c>
      <c r="D10" s="77" t="s">
        <v>13</v>
      </c>
      <c r="E10" s="78">
        <f>TAB!I6</f>
        <v>5</v>
      </c>
      <c r="F10" s="79">
        <f>TAB!J6</f>
        <v>5</v>
      </c>
      <c r="G10" s="80">
        <f>TAB!K6</f>
        <v>5</v>
      </c>
      <c r="H10" s="80">
        <f>TAB!L6</f>
        <v>10</v>
      </c>
      <c r="I10" s="80">
        <f>TAB!M6</f>
        <v>10</v>
      </c>
      <c r="J10" s="80">
        <f>TAB!N6</f>
        <v>10</v>
      </c>
      <c r="K10" s="80">
        <f>TAB!O6</f>
        <v>10</v>
      </c>
      <c r="L10" s="81">
        <f>TAB!P6</f>
        <v>10</v>
      </c>
      <c r="M10" s="82">
        <f aca="true" t="shared" si="1" ref="M10">SUM(E10:L10)</f>
        <v>65</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1" t="s">
        <v>33</v>
      </c>
      <c r="C12" s="96" t="s">
        <v>12</v>
      </c>
      <c r="D12" s="68" t="s">
        <v>13</v>
      </c>
      <c r="E12" s="86">
        <f>TAB!I7</f>
        <v>2</v>
      </c>
      <c r="F12" s="70">
        <f>TAB!J7</f>
        <v>5</v>
      </c>
      <c r="G12" s="70">
        <f>TAB!K7</f>
        <v>2</v>
      </c>
      <c r="H12" s="70">
        <f>TAB!L7</f>
        <v>2</v>
      </c>
      <c r="I12" s="70">
        <f>TAB!M7</f>
        <v>2</v>
      </c>
      <c r="J12" s="70">
        <f>TAB!N7</f>
        <v>2</v>
      </c>
      <c r="K12" s="70">
        <f>TAB!O7</f>
        <v>2</v>
      </c>
      <c r="L12" s="71">
        <f>TAB!P7</f>
        <v>10</v>
      </c>
      <c r="M12" s="72">
        <f aca="true" t="shared" si="2" ref="M12">SUM(E12:L12)</f>
        <v>27</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46</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H19" sqref="H19"/>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41" t="s">
        <v>35</v>
      </c>
      <c r="F2" s="142"/>
      <c r="G2" s="137" t="s">
        <v>7</v>
      </c>
      <c r="H2" s="138"/>
      <c r="I2" s="133" t="s">
        <v>36</v>
      </c>
      <c r="J2" s="134"/>
      <c r="K2" s="134"/>
      <c r="L2" s="134"/>
      <c r="M2" s="134"/>
      <c r="N2" s="134"/>
      <c r="O2" s="134"/>
      <c r="P2" s="135"/>
    </row>
    <row r="3" spans="2:16" ht="20.25" customHeight="1" thickBot="1">
      <c r="B3" t="s">
        <v>20</v>
      </c>
      <c r="D3">
        <v>1</v>
      </c>
      <c r="E3" s="143"/>
      <c r="F3" s="144"/>
      <c r="G3" s="139"/>
      <c r="H3" s="140"/>
      <c r="I3" s="64" t="s">
        <v>0</v>
      </c>
      <c r="J3" s="52" t="s">
        <v>2</v>
      </c>
      <c r="K3" s="52" t="s">
        <v>3</v>
      </c>
      <c r="L3" s="52" t="s">
        <v>4</v>
      </c>
      <c r="M3" s="52" t="s">
        <v>5</v>
      </c>
      <c r="N3" s="52" t="s">
        <v>6</v>
      </c>
      <c r="O3" s="52" t="s">
        <v>32</v>
      </c>
      <c r="P3" s="53" t="s">
        <v>1</v>
      </c>
    </row>
    <row r="4" spans="2:16" ht="30" customHeight="1" thickTop="1">
      <c r="B4" t="s">
        <v>22</v>
      </c>
      <c r="D4">
        <v>2</v>
      </c>
      <c r="E4" s="145">
        <v>1</v>
      </c>
      <c r="F4" s="131" t="s">
        <v>43</v>
      </c>
      <c r="G4" s="56" t="s">
        <v>11</v>
      </c>
      <c r="H4" s="62" t="s">
        <v>37</v>
      </c>
      <c r="I4" s="65">
        <v>5</v>
      </c>
      <c r="J4" s="57">
        <v>5</v>
      </c>
      <c r="K4" s="57">
        <v>5</v>
      </c>
      <c r="L4" s="57">
        <v>5</v>
      </c>
      <c r="M4" s="57">
        <v>5</v>
      </c>
      <c r="N4" s="57">
        <v>5</v>
      </c>
      <c r="O4" s="57">
        <v>5</v>
      </c>
      <c r="P4" s="58">
        <v>5</v>
      </c>
    </row>
    <row r="5" spans="2:16" ht="30" customHeight="1" thickBot="1">
      <c r="B5" t="s">
        <v>21</v>
      </c>
      <c r="D5">
        <v>3</v>
      </c>
      <c r="E5" s="146"/>
      <c r="F5" s="132"/>
      <c r="G5" s="59" t="s">
        <v>12</v>
      </c>
      <c r="H5" s="63" t="s">
        <v>37</v>
      </c>
      <c r="I5" s="66">
        <v>5</v>
      </c>
      <c r="J5" s="60">
        <v>5</v>
      </c>
      <c r="K5" s="60">
        <v>5</v>
      </c>
      <c r="L5" s="60">
        <v>80</v>
      </c>
      <c r="M5" s="60">
        <v>80</v>
      </c>
      <c r="N5" s="60">
        <v>50</v>
      </c>
      <c r="O5" s="60">
        <v>50</v>
      </c>
      <c r="P5" s="61">
        <v>50</v>
      </c>
    </row>
    <row r="6" spans="5:16" ht="30" customHeight="1" thickTop="1">
      <c r="E6" s="145">
        <v>2</v>
      </c>
      <c r="F6" s="136" t="s">
        <v>40</v>
      </c>
      <c r="G6" s="56" t="s">
        <v>11</v>
      </c>
      <c r="H6" s="62" t="s">
        <v>37</v>
      </c>
      <c r="I6" s="65">
        <v>5</v>
      </c>
      <c r="J6" s="57">
        <v>5</v>
      </c>
      <c r="K6" s="57">
        <v>5</v>
      </c>
      <c r="L6" s="57">
        <v>10</v>
      </c>
      <c r="M6" s="57">
        <v>10</v>
      </c>
      <c r="N6" s="57">
        <v>10</v>
      </c>
      <c r="O6" s="57">
        <v>10</v>
      </c>
      <c r="P6" s="58">
        <v>10</v>
      </c>
    </row>
    <row r="7" spans="5:16" ht="30" customHeight="1" thickBot="1">
      <c r="E7" s="146"/>
      <c r="F7" s="132"/>
      <c r="G7" s="59" t="s">
        <v>12</v>
      </c>
      <c r="H7" s="63" t="s">
        <v>37</v>
      </c>
      <c r="I7" s="66">
        <v>2</v>
      </c>
      <c r="J7" s="60">
        <v>5</v>
      </c>
      <c r="K7" s="60">
        <v>2</v>
      </c>
      <c r="L7" s="60">
        <v>2</v>
      </c>
      <c r="M7" s="60">
        <v>2</v>
      </c>
      <c r="N7" s="60">
        <v>2</v>
      </c>
      <c r="O7" s="60">
        <v>2</v>
      </c>
      <c r="P7" s="61">
        <v>10</v>
      </c>
    </row>
    <row r="8" spans="4:16" ht="30" customHeight="1" thickTop="1">
      <c r="D8">
        <v>4</v>
      </c>
      <c r="E8" s="129">
        <v>3</v>
      </c>
      <c r="F8" s="131" t="s">
        <v>42</v>
      </c>
      <c r="G8" s="56" t="s">
        <v>11</v>
      </c>
      <c r="H8" s="62" t="s">
        <v>37</v>
      </c>
      <c r="I8" s="65"/>
      <c r="J8" s="57"/>
      <c r="K8" s="57"/>
      <c r="L8" s="57"/>
      <c r="M8" s="57"/>
      <c r="N8" s="57"/>
      <c r="O8" s="57"/>
      <c r="P8" s="58"/>
    </row>
    <row r="9" spans="4:16" ht="30" customHeight="1" thickBot="1">
      <c r="D9">
        <v>5</v>
      </c>
      <c r="E9" s="130"/>
      <c r="F9" s="132"/>
      <c r="G9" s="59" t="s">
        <v>12</v>
      </c>
      <c r="H9" s="63" t="s">
        <v>37</v>
      </c>
      <c r="I9" s="66"/>
      <c r="J9" s="60"/>
      <c r="K9" s="60"/>
      <c r="L9" s="60"/>
      <c r="M9" s="60"/>
      <c r="N9" s="60"/>
      <c r="O9" s="60"/>
      <c r="P9" s="61"/>
    </row>
    <row r="10" spans="5:16" ht="30" customHeight="1" thickTop="1">
      <c r="E10" s="129">
        <v>4</v>
      </c>
      <c r="F10" s="131" t="s">
        <v>41</v>
      </c>
      <c r="G10" s="56" t="s">
        <v>11</v>
      </c>
      <c r="H10" s="62" t="s">
        <v>37</v>
      </c>
      <c r="I10" s="65"/>
      <c r="J10" s="57"/>
      <c r="K10" s="57"/>
      <c r="L10" s="57"/>
      <c r="M10" s="57"/>
      <c r="N10" s="57"/>
      <c r="O10" s="57"/>
      <c r="P10" s="58"/>
    </row>
    <row r="11" spans="5:16" ht="30" customHeight="1" thickBot="1">
      <c r="E11" s="130"/>
      <c r="F11" s="132"/>
      <c r="G11" s="59" t="s">
        <v>12</v>
      </c>
      <c r="H11" s="63" t="s">
        <v>37</v>
      </c>
      <c r="I11" s="66"/>
      <c r="J11" s="60"/>
      <c r="K11" s="60"/>
      <c r="L11" s="60"/>
      <c r="M11" s="60"/>
      <c r="N11" s="60"/>
      <c r="O11" s="60"/>
      <c r="P11" s="61"/>
    </row>
    <row r="12" ht="15" customHeight="1" thickTop="1">
      <c r="F12" s="26"/>
    </row>
    <row r="13" spans="6:7" ht="15">
      <c r="F13" s="89" t="s">
        <v>39</v>
      </c>
      <c r="G13" s="92" t="s">
        <v>20</v>
      </c>
    </row>
    <row r="14" spans="6:7" ht="15">
      <c r="F14" s="90" t="s">
        <v>38</v>
      </c>
      <c r="G14" s="93">
        <v>1</v>
      </c>
    </row>
    <row r="15" spans="6:7" ht="15">
      <c r="F15" s="90" t="s">
        <v>49</v>
      </c>
      <c r="G15" s="93">
        <v>43016</v>
      </c>
    </row>
    <row r="16" spans="6:7" ht="15">
      <c r="F16" s="91" t="s">
        <v>50</v>
      </c>
      <c r="G16" s="94">
        <v>45275</v>
      </c>
    </row>
    <row r="19" ht="23.25">
      <c r="H19" s="95" t="s">
        <v>53</v>
      </c>
    </row>
    <row r="21" ht="15">
      <c r="F21">
        <f>COUNT(TAB!I4:P4,TAB!I5:P5,TAB!I6:P6,TAB!I7:P7,TAB!I8:P8,TAB!I9:P9,TAB!I10:P10,TAB!I11:P11)</f>
        <v>32</v>
      </c>
    </row>
  </sheetData>
  <sheetProtection selectLockedCells="1"/>
  <mergeCells count="11">
    <mergeCell ref="E10:E11"/>
    <mergeCell ref="E8:E9"/>
    <mergeCell ref="F8:F9"/>
    <mergeCell ref="F10:F11"/>
    <mergeCell ref="I2:P2"/>
    <mergeCell ref="F6:F7"/>
    <mergeCell ref="F4:F5"/>
    <mergeCell ref="G2:H3"/>
    <mergeCell ref="E2:F3"/>
    <mergeCell ref="E4:E5"/>
    <mergeCell ref="E6:E7"/>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2023-09-12T13:02:26Z</dcterms:modified>
  <cp:category/>
  <cp:version/>
  <cp:contentType/>
  <cp:contentStatus/>
</cp:coreProperties>
</file>