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626"/>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<sst xmlns="http://schemas.openxmlformats.org/spreadsheetml/2006/main" count="98" uniqueCount="54">
  <si>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</si>
  <si>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</si>
  <si>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</si>
  <si>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</si>
  <si>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</si>
  <si>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</si>
  <si>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</si>
  <si>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</si>
  <si>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</si>
  <si>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</si>
  <si>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</si>
  <si>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</si>
  <si>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</si>
  <si>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</si>
  <si>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</si>
  <si>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</si>
  <si>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</si>
  <si>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</si>
  <si>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</si>
  <si>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</si>
  <si>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</si>
  <si>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</si>
  <si>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</si>
  <si>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</si>
  <si>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</si>
  <si>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</si>
  <si>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</si>
  <si>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</si>
  <si>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</si>
  <si>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</si>
  <si>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</si>
  <si>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</si>
  <si>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</si>
  <si>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</si>
  <si>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</si>
  <si>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</si>
  <si>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</si>
  <si>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</si>
  <si>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</si>
  <si>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</si>
  <si>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</si>
  <si>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</si>
  <si>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</si>
  <si>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</si>
  <si>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</si>
  <si>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</si>
  <si>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</si>
  <si>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Konec realizace plnění:</t>
  </si>
  <si>
    <t>zakázka</t>
  </si>
  <si>
    <t>konec plnění:</t>
  </si>
  <si>
    <t>Příloha č. 2</t>
  </si>
  <si>
    <r>
      <t xml:space="preserve">Těžba a soustřeďování dříví na OM </t>
    </r>
    <r>
      <rPr>
        <b/>
        <sz val="11"/>
        <color theme="1"/>
        <rFont val="Arial"/>
        <family val="2"/>
      </rPr>
      <t>s využitím harvestorové technologie</t>
    </r>
  </si>
  <si>
    <r>
      <t>Těžba a soustřeďování dříví na OM s využitím</t>
    </r>
    <r>
      <rPr>
        <b/>
        <sz val="10"/>
        <color theme="1"/>
        <rFont val="Arial"/>
        <family val="2"/>
      </rPr>
      <t xml:space="preserve"> harvestorové technologie</t>
    </r>
  </si>
  <si>
    <t>celková cena zakázky 693 157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</si>
</sst>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sz val="18"/>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thick"/>
      <bottom/>
    </border>
    <border>
      <left style="thin"/>
      <right style="medium"/>
      <top/>
      <bottom style="thick"/>
    </border>
    <border>
      <left style="thin"/>
      <right style="medium"/>
      <top style="medium"/>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152400</xdr:rowOff>
    </xdr:from>
    <xdr:to>
      <xdr:col>2</xdr:col>
      <xdr:colOff>257175</xdr:colOff>
      <xdr:row>0</xdr:row>
      <xdr:rowOff>1009650</xdr:rowOff>
    </xdr:to>
    <xdr:pic>
      <xdr:nvPicPr>
        <xdr:cNvPr id="3"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0" y="152400"/>
          <a:ext cx="1981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7" sqref="E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7" t="s">
        <v>50</v>
      </c>
      <c r="M1" s="9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1" t="s">
        <v>18</v>
      </c>
      <c r="D2" s="112"/>
      <c r="E2" s="113" t="str">
        <f>IF(MID(TAB!G15,3,1)="1","Polesí Habrůvka",IF(MID(TAB!G15,3,1)="0","Polesí Vranov",IF(MID(TAB!G15,3,1)="3","Polesí Bílovice","zadej číslo MT")))</f>
        <v>Polesí Bílovice</v>
      </c>
      <c r="F2" s="114"/>
      <c r="G2" s="114"/>
      <c r="H2" s="31"/>
      <c r="I2" s="39" t="s">
        <v>30</v>
      </c>
      <c r="J2" s="40">
        <f>TAB!$G$14</f>
        <v>1</v>
      </c>
      <c r="K2" s="32"/>
      <c r="L2" s="51" t="s">
        <v>46</v>
      </c>
      <c r="M2" s="55">
        <f>TAB!$G$15</f>
        <v>43315</v>
      </c>
      <c r="N2" s="48"/>
      <c r="O2" s="48"/>
      <c r="P2" s="100"/>
      <c r="Q2" s="100"/>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5" t="s">
        <v>47</v>
      </c>
      <c r="K3" s="115"/>
      <c r="L3" s="115"/>
      <c r="M3" s="67">
        <f>TAB!G16</f>
        <v>45291</v>
      </c>
      <c r="N3" s="49"/>
      <c r="O3" s="50"/>
      <c r="P3" s="50"/>
      <c r="Q3" s="50"/>
      <c r="R3" s="10"/>
      <c r="S3" s="10"/>
      <c r="T3" s="10"/>
      <c r="U3" s="10"/>
      <c r="V3" s="10"/>
      <c r="W3" s="10"/>
      <c r="X3" s="10"/>
      <c r="Y3" s="10"/>
      <c r="Z3" s="10"/>
      <c r="AA3" s="10"/>
      <c r="AB3" s="10"/>
      <c r="AC3" s="10"/>
      <c r="AD3" s="10"/>
      <c r="AE3" s="10"/>
      <c r="AF3" s="10"/>
      <c r="AG3" s="48"/>
      <c r="AH3" s="48"/>
    </row>
    <row r="4" spans="2:34" ht="21" customHeight="1">
      <c r="B4" s="106" t="s">
        <v>10</v>
      </c>
      <c r="C4" s="119" t="s">
        <v>7</v>
      </c>
      <c r="D4" s="120"/>
      <c r="E4" s="108" t="s">
        <v>8</v>
      </c>
      <c r="F4" s="109"/>
      <c r="G4" s="109"/>
      <c r="H4" s="109"/>
      <c r="I4" s="109"/>
      <c r="J4" s="109"/>
      <c r="K4" s="109"/>
      <c r="L4" s="110"/>
      <c r="M4" s="101"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7"/>
      <c r="C5" s="121"/>
      <c r="D5" s="122"/>
      <c r="E5" s="36" t="s">
        <v>0</v>
      </c>
      <c r="F5" s="37" t="s">
        <v>2</v>
      </c>
      <c r="G5" s="37" t="s">
        <v>3</v>
      </c>
      <c r="H5" s="37" t="s">
        <v>4</v>
      </c>
      <c r="I5" s="37" t="s">
        <v>5</v>
      </c>
      <c r="J5" s="37" t="s">
        <v>6</v>
      </c>
      <c r="K5" s="37" t="s">
        <v>32</v>
      </c>
      <c r="L5" s="38" t="s">
        <v>1</v>
      </c>
      <c r="M5" s="102"/>
      <c r="N5" s="48"/>
      <c r="O5" s="10" t="s">
        <v>34</v>
      </c>
      <c r="P5" s="10"/>
      <c r="Q5" s="10"/>
      <c r="R5" s="10"/>
      <c r="S5" s="10"/>
      <c r="T5" s="10"/>
      <c r="U5" s="10"/>
      <c r="V5" s="10"/>
      <c r="W5" s="10"/>
      <c r="X5" s="10"/>
      <c r="Y5" s="10"/>
      <c r="Z5" s="10"/>
      <c r="AA5" s="10"/>
      <c r="AB5" s="10"/>
      <c r="AC5" s="10"/>
      <c r="AD5" s="10"/>
      <c r="AE5" s="10"/>
      <c r="AF5" s="10"/>
      <c r="AG5" s="48"/>
      <c r="AH5" s="48"/>
    </row>
    <row r="6" spans="2:34" ht="24" customHeight="1">
      <c r="B6" s="103" t="s">
        <v>51</v>
      </c>
      <c r="C6" s="123" t="s">
        <v>11</v>
      </c>
      <c r="D6" s="77" t="s">
        <v>13</v>
      </c>
      <c r="E6" s="87">
        <f>TAB!I4</f>
        <v>7</v>
      </c>
      <c r="F6" s="87">
        <f>TAB!J4</f>
        <v>6</v>
      </c>
      <c r="G6" s="80">
        <f>TAB!K4</f>
        <v>20</v>
      </c>
      <c r="H6" s="80">
        <f>TAB!L4</f>
        <v>150</v>
      </c>
      <c r="I6" s="80">
        <f>TAB!M4</f>
        <v>230</v>
      </c>
      <c r="J6" s="80">
        <f>TAB!N4</f>
        <v>75</v>
      </c>
      <c r="K6" s="80">
        <f>TAB!O4</f>
        <v>25</v>
      </c>
      <c r="L6" s="81">
        <f>TAB!P4</f>
        <v>0</v>
      </c>
      <c r="M6" s="82">
        <f aca="true" t="shared" si="0" ref="M6:M16">SUM(E6:L6)</f>
        <v>513</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4"/>
      <c r="C7" s="124"/>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4"/>
      <c r="C8" s="98" t="s">
        <v>12</v>
      </c>
      <c r="D8" s="68" t="s">
        <v>13</v>
      </c>
      <c r="E8" s="69">
        <f>TAB!I5</f>
        <v>52</v>
      </c>
      <c r="F8" s="70">
        <f>TAB!J5</f>
        <v>80</v>
      </c>
      <c r="G8" s="70">
        <f>TAB!K5</f>
        <v>100</v>
      </c>
      <c r="H8" s="70">
        <f>TAB!L5</f>
        <v>185</v>
      </c>
      <c r="I8" s="70">
        <f>TAB!M5</f>
        <v>75</v>
      </c>
      <c r="J8" s="70">
        <f>TAB!N5</f>
        <v>40</v>
      </c>
      <c r="K8" s="70">
        <f>TAB!O5</f>
        <v>0</v>
      </c>
      <c r="L8" s="71">
        <f>TAB!P5</f>
        <v>0</v>
      </c>
      <c r="M8" s="72">
        <f t="shared" si="0"/>
        <v>532</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5"/>
      <c r="C9" s="99"/>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3" t="s">
        <v>44</v>
      </c>
      <c r="C10" s="123"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4"/>
      <c r="C11" s="124"/>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4" t="s">
        <v>33</v>
      </c>
      <c r="C12" s="98"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5"/>
      <c r="C13" s="99"/>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3" t="s">
        <v>43</v>
      </c>
      <c r="C14" s="123"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4"/>
      <c r="C15" s="124"/>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4"/>
      <c r="C16" s="98"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5"/>
      <c r="C17" s="99"/>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3" t="s">
        <v>45</v>
      </c>
      <c r="C18" s="123"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4"/>
      <c r="C19" s="124"/>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4"/>
      <c r="C20" s="98"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5"/>
      <c r="C21" s="99"/>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7" t="s">
        <v>14</v>
      </c>
      <c r="C24" s="128"/>
      <c r="D24" s="128"/>
      <c r="E24" s="128"/>
      <c r="F24" s="128"/>
      <c r="G24" s="22"/>
      <c r="H24" s="22"/>
      <c r="I24" s="22"/>
      <c r="J24" s="125" t="s">
        <v>15</v>
      </c>
      <c r="K24" s="126"/>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7" t="s">
        <v>17</v>
      </c>
      <c r="C25" s="118"/>
      <c r="D25" s="118"/>
      <c r="E25" s="118"/>
      <c r="F25" s="118"/>
      <c r="G25" s="118"/>
      <c r="H25" s="118"/>
      <c r="I25" s="118"/>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6" t="s">
        <v>27</v>
      </c>
      <c r="C27" s="116"/>
      <c r="D27" s="116"/>
      <c r="E27" s="116"/>
      <c r="F27" s="116"/>
      <c r="G27" s="116"/>
      <c r="H27" s="116"/>
      <c r="I27" s="116"/>
      <c r="J27" s="116"/>
      <c r="K27" s="116"/>
      <c r="L27" s="116"/>
      <c r="M27" s="116"/>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6" t="s">
        <v>28</v>
      </c>
      <c r="C29" s="116"/>
      <c r="D29" s="116"/>
      <c r="E29" s="116"/>
      <c r="F29" s="116"/>
      <c r="G29" s="116"/>
      <c r="H29" s="116"/>
      <c r="I29" s="116"/>
      <c r="J29" s="116"/>
      <c r="K29" s="116"/>
      <c r="L29" s="116"/>
      <c r="M29" s="116"/>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6"/>
      <c r="C31" s="96"/>
      <c r="D31" s="96"/>
      <c r="E31" s="96"/>
      <c r="F31" s="96"/>
      <c r="G31" s="96"/>
      <c r="H31" s="96"/>
      <c r="I31" s="96"/>
      <c r="J31" s="96"/>
      <c r="K31" s="96"/>
      <c r="L31" s="96"/>
      <c r="M31" s="9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7" dxfId="0">
      <formula>$E$6=0</formula>
    </cfRule>
    <cfRule type="expression" priority="156" dxfId="1">
      <formula>$E$6&gt;0</formula>
    </cfRule>
  </conditionalFormatting>
  <conditionalFormatting sqref="E9">
    <cfRule type="expression" priority="127" dxfId="0">
      <formula>$E$8=0</formula>
    </cfRule>
    <cfRule type="expression" priority="125" dxfId="1">
      <formula>$E$8&gt;0</formula>
    </cfRule>
  </conditionalFormatting>
  <conditionalFormatting sqref="E11:L11">
    <cfRule type="expression" priority="11" dxfId="1">
      <formula>E10&gt;0</formula>
    </cfRule>
    <cfRule type="expression" priority="12" dxfId="25">
      <formula>E10=0</formula>
    </cfRule>
  </conditionalFormatting>
  <conditionalFormatting sqref="E13:L13">
    <cfRule type="expression" priority="9" dxfId="25">
      <formula>E12=0</formula>
    </cfRule>
    <cfRule type="expression" priority="10" dxfId="1">
      <formula>E12&gt;0</formula>
    </cfRule>
  </conditionalFormatting>
  <conditionalFormatting sqref="E15:L15">
    <cfRule type="expression" priority="7" dxfId="1">
      <formula>E14&gt;0</formula>
    </cfRule>
    <cfRule type="expression" priority="8" dxfId="25">
      <formula>E14=0</formula>
    </cfRule>
  </conditionalFormatting>
  <conditionalFormatting sqref="E17:L17">
    <cfRule type="expression" priority="5" dxfId="1">
      <formula>E16&gt;0</formula>
    </cfRule>
    <cfRule type="expression" priority="6" dxfId="25">
      <formula>E16=0</formula>
    </cfRule>
  </conditionalFormatting>
  <conditionalFormatting sqref="E19:L19">
    <cfRule type="expression" priority="3" dxfId="1">
      <formula>E18&gt;0</formula>
    </cfRule>
    <cfRule type="expression" priority="4" dxfId="25">
      <formula>E18=0</formula>
    </cfRule>
  </conditionalFormatting>
  <conditionalFormatting sqref="E21:L21">
    <cfRule type="expression" priority="2" dxfId="25">
      <formula>E20=0</formula>
    </cfRule>
    <cfRule type="expression" priority="1" dxfId="1">
      <formula>E20&gt;0</formula>
    </cfRule>
  </conditionalFormatting>
  <conditionalFormatting sqref="F7">
    <cfRule type="expression" priority="154" dxfId="1">
      <formula>$F$6&gt;0</formula>
    </cfRule>
    <cfRule type="expression" priority="155" dxfId="0">
      <formula>$F$6=0</formula>
    </cfRule>
  </conditionalFormatting>
  <conditionalFormatting sqref="F9">
    <cfRule type="expression" priority="124" dxfId="1">
      <formula>$F$8&gt;0</formula>
    </cfRule>
    <cfRule type="expression" priority="126" dxfId="0">
      <formula>$F$8=0</formula>
    </cfRule>
  </conditionalFormatting>
  <conditionalFormatting sqref="G7">
    <cfRule type="expression" priority="152" dxfId="1">
      <formula>$G$6&gt;0</formula>
    </cfRule>
    <cfRule type="expression" priority="153" dxfId="0">
      <formula>$G$6=0</formula>
    </cfRule>
  </conditionalFormatting>
  <conditionalFormatting sqref="G9">
    <cfRule type="expression" priority="123" dxfId="0">
      <formula>$G$8=0</formula>
    </cfRule>
    <cfRule type="expression" priority="122" dxfId="1">
      <formula>$G$8&gt;0</formula>
    </cfRule>
  </conditionalFormatting>
  <conditionalFormatting sqref="H7">
    <cfRule type="expression" priority="150" dxfId="1">
      <formula>$H$6&gt;0</formula>
    </cfRule>
    <cfRule type="expression" priority="151" dxfId="0">
      <formula>$H$6=0</formula>
    </cfRule>
  </conditionalFormatting>
  <conditionalFormatting sqref="H9">
    <cfRule type="expression" priority="121" dxfId="0">
      <formula>$H$8=0</formula>
    </cfRule>
    <cfRule type="expression" priority="120" dxfId="1">
      <formula>$H$8&gt;0</formula>
    </cfRule>
  </conditionalFormatting>
  <conditionalFormatting sqref="I9">
    <cfRule type="expression" priority="118" dxfId="1">
      <formula>$I$8&gt;0</formula>
    </cfRule>
    <cfRule type="expression" priority="119" dxfId="0">
      <formula>$I$8=0</formula>
    </cfRule>
  </conditionalFormatting>
  <conditionalFormatting sqref="I7:J7">
    <cfRule type="expression" priority="148" dxfId="1">
      <formula>$I$6&gt;0</formula>
    </cfRule>
    <cfRule type="expression" priority="149" dxfId="0">
      <formula>$I$6=0</formula>
    </cfRule>
  </conditionalFormatting>
  <conditionalFormatting sqref="J9">
    <cfRule type="expression" priority="116" dxfId="1">
      <formula>$J$8&gt;0</formula>
    </cfRule>
    <cfRule type="expression" priority="117" dxfId="0">
      <formula>$J$8=0</formula>
    </cfRule>
  </conditionalFormatting>
  <conditionalFormatting sqref="K7">
    <cfRule type="expression" priority="145" dxfId="1">
      <formula>$K$6&gt;0</formula>
    </cfRule>
    <cfRule type="expression" priority="146" dxfId="0">
      <formula>$K$6=0</formula>
    </cfRule>
  </conditionalFormatting>
  <conditionalFormatting sqref="K9:L9">
    <cfRule type="expression" priority="114" dxfId="1">
      <formula>$K$8</formula>
    </cfRule>
    <cfRule type="expression" priority="115" dxfId="0">
      <formula>$K$8=0</formula>
    </cfRule>
  </conditionalFormatting>
  <conditionalFormatting sqref="L7">
    <cfRule type="expression" priority="143" dxfId="1">
      <formula>$L$6&gt;0</formula>
    </cfRule>
    <cfRule type="expression" priority="144"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K16" sqref="K16"/>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5</v>
      </c>
      <c r="F4" s="132" t="s">
        <v>52</v>
      </c>
      <c r="G4" s="56" t="s">
        <v>11</v>
      </c>
      <c r="H4" s="62" t="s">
        <v>37</v>
      </c>
      <c r="I4" s="65">
        <v>7</v>
      </c>
      <c r="J4" s="57">
        <v>6</v>
      </c>
      <c r="K4" s="57">
        <v>20</v>
      </c>
      <c r="L4" s="57">
        <v>150</v>
      </c>
      <c r="M4" s="57">
        <v>230</v>
      </c>
      <c r="N4" s="57">
        <v>75</v>
      </c>
      <c r="O4" s="57">
        <v>25</v>
      </c>
      <c r="P4" s="58"/>
    </row>
    <row r="5" spans="2:16" ht="30" customHeight="1" thickBot="1">
      <c r="B5" t="s">
        <v>21</v>
      </c>
      <c r="D5">
        <v>3</v>
      </c>
      <c r="E5" s="144"/>
      <c r="F5" s="133"/>
      <c r="G5" s="59" t="s">
        <v>12</v>
      </c>
      <c r="H5" s="63" t="s">
        <v>37</v>
      </c>
      <c r="I5" s="66">
        <v>52</v>
      </c>
      <c r="J5" s="60">
        <v>80</v>
      </c>
      <c r="K5" s="60">
        <v>100</v>
      </c>
      <c r="L5" s="60">
        <v>185</v>
      </c>
      <c r="M5" s="60">
        <v>75</v>
      </c>
      <c r="N5" s="60">
        <v>40</v>
      </c>
      <c r="O5" s="60"/>
      <c r="P5" s="61"/>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4"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4" t="s">
        <v>41</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21</v>
      </c>
    </row>
    <row r="14" spans="6:7" ht="15">
      <c r="F14" s="90" t="s">
        <v>38</v>
      </c>
      <c r="G14" s="93">
        <v>1</v>
      </c>
    </row>
    <row r="15" spans="6:7" ht="15">
      <c r="F15" s="90" t="s">
        <v>48</v>
      </c>
      <c r="G15" s="93">
        <v>43315</v>
      </c>
    </row>
    <row r="16" spans="6:7" ht="15">
      <c r="F16" s="91" t="s">
        <v>49</v>
      </c>
      <c r="G16" s="94">
        <v>45291</v>
      </c>
    </row>
    <row r="19" ht="23.25">
      <c r="H19" s="95" t="s">
        <v>53</v>
      </c>
    </row>
    <row r="21" ht="15">
      <c r="F21">
        <f>COUNT(TAB!I4:P4,TAB!I5:P5,TAB!I6:P6,TAB!I7:P7,TAB!I8:P8,TAB!I9:P9,TAB!I10:P10,TAB!I11:P11)</f>
        <v>13</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2023-08-15T12:04:05Z</dcterms:modified>
  <cp:category/>
  <cp:version/>
  <cp:contentType/>
  <cp:contentStatus/>
</cp:coreProperties>
</file>