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23-2027/08_Těžební činnosti_III.Q_2023/3_Zakázka__33165/"/>
    </mc:Choice>
  </mc:AlternateContent>
  <xr:revisionPtr revIDLastSave="34" documentId="8_{64A62839-CC13-4FA3-BA33-35481BFCCA0A}" xr6:coauthVersionLast="47" xr6:coauthVersionMax="47" xr10:uidLastSave="{6AECA102-23AC-4B4D-9A2E-07C60DD79CBF}"/>
  <bookViews>
    <workbookView xWindow="-120" yWindow="-120" windowWidth="38640" windowHeight="21120" xr2:uid="{00000000-000D-0000-FFFF-FFFF00000000}"/>
  </bookViews>
  <sheets>
    <sheet name="Nabídkový list" sheetId="1" r:id="rId1"/>
    <sheet name="TAB" sheetId="3" state="hidden" r:id="rId2"/>
    <sheet name="List1" sheetId="4" state="hidden" r:id="rId3"/>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<sst xmlns="http://schemas.openxmlformats.org/spreadsheetml/2006/main" count="98" uniqueCount="54">
  <si>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</si>
  <si>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</si>
  <si>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</si>
  <si>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</si>
  <si>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</si>
  <si>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</si>
  <si>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</si>
  <si>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</si>
  <si>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</si>
  <si>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</si>
  <si>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</si>
  <si>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</si>
  <si>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</si>
  <si>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</si>
  <si>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</si>
  <si>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</si>
  <si>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</si>
  <si>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</si>
  <si>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</si>
  <si>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</si>
  <si>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</si>
  <si>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</si>
  <si>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</si>
  <si>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</si>
  <si>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</si>
  <si>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</si>
  <si>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</si>
  <si>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</si>
  <si>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</si>
  <si>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</si>
  <si>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</si>
  <si>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</si>
  <si>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</si>
  <si>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</si>
  <si>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</si>
  <si>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</si>
  <si>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</si>
  <si>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</si>
  <si>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</si>
  <si>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</si>
  <si>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</si>
  <si>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</si>
  <si>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</si>
  <si>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</si>
  <si>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</si>
  <si>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</si>
  <si>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</si>
  <si>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</si>
  <si>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Konec realizace plnění:</t>
  </si>
  <si>
    <t>zakázka</t>
  </si>
  <si>
    <t>konec plnění:</t>
  </si>
  <si>
    <r>
      <t xml:space="preserve">Těžba a soustřeďování dříví na OM </t>
    </r>
    <r>
      <rPr>
        <b/>
        <sz val="11"/>
        <color theme="1"/>
        <rFont val="Arial"/>
        <family val="2"/>
        <charset val="238"/>
      </rPr>
      <t>v traktorových terénech</t>
    </r>
  </si>
  <si>
    <t>Celková cena zakázky 505 064 Kč</t>
  </si>
  <si>
    <t>Příloha č.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</si>
</sst>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
      <b/>
      <sz val="16"/>
      <color rgb="FFFF0000"/>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45">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 fillId="5" borderId="83" xfId="0" applyFont="1" applyFill="1" applyBorder="1" applyAlignment="1">
      <alignment horizontal="right" vertical="center" wrapText="1" indent="2"/>
    </xf>
    <xf numFmtId="0" fontId="1" fillId="5" borderId="84" xfId="0" applyFont="1" applyFill="1" applyBorder="1" applyAlignment="1">
      <alignment horizontal="right" indent="2"/>
    </xf>
    <xf numFmtId="0" fontId="0" fillId="5" borderId="0" xfId="0" applyFill="1" applyAlignment="1">
      <alignment horizontal="right" indent="2"/>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23" fillId="0" borderId="0" xfId="0" applyFont="1"/>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22" fillId="0" borderId="0" xfId="0" applyFont="1" applyAlignment="1">
      <alignment horizontal="left" vertical="top" wrapText="1"/>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E7" sqref="E7"/>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08" t="s">
        <v>53</v>
      </c>
      <c r="M1" s="108"/>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17" t="s">
        <v>18</v>
      </c>
      <c r="D2" s="118"/>
      <c r="E2" s="119" t="str">
        <f>IF(MID(TAB!G15,3,1)="1","Polesí Habrůvka",IF(MID(TAB!G15,3,1)="0","Polesí Vranov",IF(MID(TAB!G15,3,1)="3","Polesí Bílovice","zadej číslo MT")))</f>
        <v>Polesí Habrůvka</v>
      </c>
      <c r="F2" s="120"/>
      <c r="G2" s="120"/>
      <c r="H2" s="31"/>
      <c r="I2" s="39" t="s">
        <v>30</v>
      </c>
      <c r="J2" s="40">
        <f>TAB!$G$14</f>
        <v>1.3</v>
      </c>
      <c r="K2" s="32"/>
      <c r="L2" s="51" t="s">
        <v>47</v>
      </c>
      <c r="M2" s="55">
        <f>TAB!$G$15</f>
        <v>33165</v>
      </c>
      <c r="N2" s="48"/>
      <c r="O2" s="48"/>
      <c r="P2" s="109"/>
      <c r="Q2" s="109"/>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21" t="s">
        <v>48</v>
      </c>
      <c r="K3" s="121"/>
      <c r="L3" s="121"/>
      <c r="M3" s="67">
        <f>TAB!G16</f>
        <v>45230</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12" t="s">
        <v>10</v>
      </c>
      <c r="C4" s="125" t="s">
        <v>7</v>
      </c>
      <c r="D4" s="126"/>
      <c r="E4" s="114" t="s">
        <v>8</v>
      </c>
      <c r="F4" s="115"/>
      <c r="G4" s="115"/>
      <c r="H4" s="115"/>
      <c r="I4" s="115"/>
      <c r="J4" s="115"/>
      <c r="K4" s="115"/>
      <c r="L4" s="116"/>
      <c r="M4" s="110"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13"/>
      <c r="C5" s="127"/>
      <c r="D5" s="128"/>
      <c r="E5" s="36" t="s">
        <v>0</v>
      </c>
      <c r="F5" s="37" t="s">
        <v>2</v>
      </c>
      <c r="G5" s="37" t="s">
        <v>3</v>
      </c>
      <c r="H5" s="37" t="s">
        <v>4</v>
      </c>
      <c r="I5" s="37" t="s">
        <v>5</v>
      </c>
      <c r="J5" s="37" t="s">
        <v>6</v>
      </c>
      <c r="K5" s="37" t="s">
        <v>32</v>
      </c>
      <c r="L5" s="38" t="s">
        <v>1</v>
      </c>
      <c r="M5" s="111"/>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00" t="s">
        <v>51</v>
      </c>
      <c r="C6" s="98" t="s">
        <v>11</v>
      </c>
      <c r="D6" s="77" t="s">
        <v>13</v>
      </c>
      <c r="E6" s="87">
        <f>TAB!I4</f>
        <v>0</v>
      </c>
      <c r="F6" s="87">
        <f>TAB!J4</f>
        <v>0</v>
      </c>
      <c r="G6" s="80">
        <f>TAB!K4</f>
        <v>0</v>
      </c>
      <c r="H6" s="80">
        <f>TAB!L4</f>
        <v>5</v>
      </c>
      <c r="I6" s="80">
        <f>TAB!M4</f>
        <v>20</v>
      </c>
      <c r="J6" s="80">
        <f>TAB!N4</f>
        <v>100</v>
      </c>
      <c r="K6" s="80">
        <f>TAB!O4</f>
        <v>100</v>
      </c>
      <c r="L6" s="81">
        <f>TAB!P4</f>
        <v>384</v>
      </c>
      <c r="M6" s="82">
        <f t="shared" ref="M6:M16" si="0">SUM(E6:L6)</f>
        <v>609</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01"/>
      <c r="C7" s="99"/>
      <c r="D7" s="83" t="s">
        <v>24</v>
      </c>
      <c r="E7" s="88"/>
      <c r="F7" s="88"/>
      <c r="G7" s="88"/>
      <c r="H7" s="84"/>
      <c r="I7" s="88"/>
      <c r="J7" s="88"/>
      <c r="K7" s="84"/>
      <c r="L7" s="84"/>
      <c r="M7" s="85"/>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01"/>
      <c r="C8" s="96" t="s">
        <v>12</v>
      </c>
      <c r="D8" s="68" t="s">
        <v>13</v>
      </c>
      <c r="E8" s="69">
        <f>TAB!I5</f>
        <v>0</v>
      </c>
      <c r="F8" s="70">
        <f>TAB!J5</f>
        <v>0</v>
      </c>
      <c r="G8" s="70">
        <f>TAB!K5</f>
        <v>0</v>
      </c>
      <c r="H8" s="70">
        <f>TAB!L5</f>
        <v>10</v>
      </c>
      <c r="I8" s="70">
        <f>TAB!M5</f>
        <v>50</v>
      </c>
      <c r="J8" s="70">
        <f>TAB!N5</f>
        <v>60</v>
      </c>
      <c r="K8" s="70">
        <f>TAB!O5</f>
        <v>70</v>
      </c>
      <c r="L8" s="71">
        <f>TAB!P5</f>
        <v>80</v>
      </c>
      <c r="M8" s="72">
        <f t="shared" si="0"/>
        <v>270</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02"/>
      <c r="C9" s="97"/>
      <c r="D9" s="73" t="s">
        <v>25</v>
      </c>
      <c r="E9" s="74"/>
      <c r="F9" s="74"/>
      <c r="G9" s="74"/>
      <c r="H9" s="74"/>
      <c r="I9" s="74"/>
      <c r="J9" s="74"/>
      <c r="K9" s="75"/>
      <c r="L9" s="75"/>
      <c r="M9" s="76"/>
      <c r="N9" s="48"/>
      <c r="O9" s="10"/>
      <c r="P9" s="10"/>
      <c r="Q9" s="10"/>
      <c r="R9" s="10"/>
      <c r="S9" s="10"/>
      <c r="T9" s="10"/>
      <c r="U9" s="10"/>
      <c r="V9" s="10"/>
      <c r="W9" s="10"/>
      <c r="X9" s="10"/>
      <c r="Y9" s="10"/>
      <c r="Z9" s="10"/>
      <c r="AA9" s="10"/>
      <c r="AB9" s="10"/>
      <c r="AC9" s="10"/>
      <c r="AD9" s="10"/>
      <c r="AE9" s="10"/>
      <c r="AF9" s="10"/>
      <c r="AG9" s="48"/>
      <c r="AH9" s="48"/>
    </row>
    <row r="10" spans="2:34" ht="24" customHeight="1" x14ac:dyDescent="0.2">
      <c r="B10" s="100" t="s">
        <v>45</v>
      </c>
      <c r="C10" s="98" t="s">
        <v>11</v>
      </c>
      <c r="D10" s="77" t="s">
        <v>13</v>
      </c>
      <c r="E10" s="78">
        <f>TAB!I6</f>
        <v>2</v>
      </c>
      <c r="F10" s="79">
        <f>TAB!J6</f>
        <v>4</v>
      </c>
      <c r="G10" s="80">
        <f>TAB!K6</f>
        <v>4</v>
      </c>
      <c r="H10" s="80">
        <f>TAB!L6</f>
        <v>11</v>
      </c>
      <c r="I10" s="80">
        <f>TAB!M6</f>
        <v>8</v>
      </c>
      <c r="J10" s="80">
        <f>TAB!N6</f>
        <v>0</v>
      </c>
      <c r="K10" s="80">
        <f>TAB!O6</f>
        <v>0</v>
      </c>
      <c r="L10" s="81">
        <f>TAB!P6</f>
        <v>0</v>
      </c>
      <c r="M10" s="82">
        <f t="shared" ref="M10" si="1">SUM(E10:L10)</f>
        <v>29</v>
      </c>
      <c r="N10" s="48"/>
      <c r="O10" s="10"/>
      <c r="P10" s="10"/>
      <c r="Q10" s="10"/>
      <c r="R10" s="10"/>
      <c r="S10" s="10"/>
      <c r="T10" s="10"/>
      <c r="U10" s="10"/>
      <c r="V10" s="10"/>
      <c r="W10" s="10"/>
      <c r="X10" s="10"/>
      <c r="Y10" s="10"/>
      <c r="Z10" s="10"/>
      <c r="AA10" s="10"/>
      <c r="AB10" s="10"/>
      <c r="AC10" s="10"/>
      <c r="AD10" s="10"/>
      <c r="AE10" s="10"/>
      <c r="AF10" s="10"/>
      <c r="AG10" s="48"/>
      <c r="AH10" s="48"/>
    </row>
    <row r="11" spans="2:34" ht="24" customHeight="1" x14ac:dyDescent="0.2">
      <c r="B11" s="101"/>
      <c r="C11" s="99"/>
      <c r="D11" s="83" t="s">
        <v>24</v>
      </c>
      <c r="E11" s="84"/>
      <c r="F11" s="84"/>
      <c r="G11" s="84"/>
      <c r="H11" s="84"/>
      <c r="I11" s="84"/>
      <c r="J11" s="84"/>
      <c r="K11" s="84"/>
      <c r="L11" s="84"/>
      <c r="M11" s="85"/>
      <c r="N11" s="48"/>
      <c r="O11" s="10"/>
      <c r="P11" s="10"/>
      <c r="Q11" s="10"/>
      <c r="R11" s="10"/>
      <c r="S11" s="10"/>
      <c r="T11" s="10"/>
      <c r="U11" s="10"/>
      <c r="V11" s="10"/>
      <c r="W11" s="10"/>
      <c r="X11" s="10"/>
      <c r="Y11" s="10"/>
      <c r="Z11" s="10"/>
      <c r="AA11" s="10"/>
      <c r="AB11" s="10"/>
      <c r="AC11" s="10"/>
      <c r="AD11" s="10"/>
      <c r="AE11" s="10"/>
      <c r="AF11" s="10"/>
      <c r="AG11" s="48"/>
      <c r="AH11" s="48"/>
    </row>
    <row r="12" spans="2:34" ht="24" customHeight="1" x14ac:dyDescent="0.2">
      <c r="B12" s="101" t="s">
        <v>33</v>
      </c>
      <c r="C12" s="96" t="s">
        <v>12</v>
      </c>
      <c r="D12" s="68" t="s">
        <v>13</v>
      </c>
      <c r="E12" s="86">
        <f>TAB!I7</f>
        <v>40</v>
      </c>
      <c r="F12" s="70">
        <f>TAB!J7</f>
        <v>7</v>
      </c>
      <c r="G12" s="70">
        <f>TAB!K7</f>
        <v>32</v>
      </c>
      <c r="H12" s="70">
        <f>TAB!L7</f>
        <v>8</v>
      </c>
      <c r="I12" s="70">
        <f>TAB!M7</f>
        <v>5</v>
      </c>
      <c r="J12" s="70">
        <f>TAB!N7</f>
        <v>0</v>
      </c>
      <c r="K12" s="70">
        <f>TAB!O7</f>
        <v>0</v>
      </c>
      <c r="L12" s="71">
        <f>TAB!P7</f>
        <v>0</v>
      </c>
      <c r="M12" s="72">
        <f t="shared" ref="M12" si="2">SUM(E12:L12)</f>
        <v>92</v>
      </c>
      <c r="N12" s="48"/>
      <c r="O12" s="10"/>
      <c r="P12" s="10"/>
      <c r="Q12" s="10"/>
      <c r="R12" s="10"/>
      <c r="S12" s="10"/>
      <c r="T12" s="10"/>
      <c r="U12" s="10"/>
      <c r="V12" s="10"/>
      <c r="W12" s="10"/>
      <c r="X12" s="10"/>
      <c r="Y12" s="10"/>
      <c r="Z12" s="10"/>
      <c r="AA12" s="10"/>
      <c r="AB12" s="10"/>
      <c r="AC12" s="10"/>
      <c r="AD12" s="10"/>
      <c r="AE12" s="10"/>
      <c r="AF12" s="10"/>
      <c r="AG12" s="48"/>
      <c r="AH12" s="48"/>
    </row>
    <row r="13" spans="2:34" ht="24" customHeight="1" thickBot="1" x14ac:dyDescent="0.25">
      <c r="B13" s="102"/>
      <c r="C13" s="97"/>
      <c r="D13" s="73" t="s">
        <v>25</v>
      </c>
      <c r="E13" s="75"/>
      <c r="F13" s="75"/>
      <c r="G13" s="75"/>
      <c r="H13" s="75"/>
      <c r="I13" s="75"/>
      <c r="J13" s="75"/>
      <c r="K13" s="75"/>
      <c r="L13" s="75"/>
      <c r="M13" s="7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00" t="s">
        <v>44</v>
      </c>
      <c r="C14" s="98"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01"/>
      <c r="C15" s="99"/>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01"/>
      <c r="C16" s="96"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02"/>
      <c r="C17" s="97"/>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100" t="s">
        <v>46</v>
      </c>
      <c r="C18" s="98" t="s">
        <v>11</v>
      </c>
      <c r="D18" s="77" t="s">
        <v>13</v>
      </c>
      <c r="E18" s="78">
        <f>TAB!I10</f>
        <v>0</v>
      </c>
      <c r="F18" s="78">
        <f>TAB!J10</f>
        <v>0</v>
      </c>
      <c r="G18" s="78">
        <f>TAB!K10</f>
        <v>0</v>
      </c>
      <c r="H18" s="78">
        <f>TAB!L10</f>
        <v>0</v>
      </c>
      <c r="I18" s="78">
        <f>TAB!M10</f>
        <v>0</v>
      </c>
      <c r="J18" s="78">
        <f>TAB!N10</f>
        <v>0</v>
      </c>
      <c r="K18" s="78">
        <f>TAB!O10</f>
        <v>0</v>
      </c>
      <c r="L18" s="78">
        <f>TAB!P10</f>
        <v>0</v>
      </c>
      <c r="M18" s="82">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01"/>
      <c r="C19" s="99"/>
      <c r="D19" s="83" t="s">
        <v>24</v>
      </c>
      <c r="E19" s="84"/>
      <c r="F19" s="84"/>
      <c r="G19" s="84"/>
      <c r="H19" s="84"/>
      <c r="I19" s="84"/>
      <c r="J19" s="84"/>
      <c r="K19" s="84"/>
      <c r="L19" s="84"/>
      <c r="M19" s="85"/>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01"/>
      <c r="C20" s="96" t="s">
        <v>12</v>
      </c>
      <c r="D20" s="68" t="s">
        <v>13</v>
      </c>
      <c r="E20" s="86">
        <f>TAB!I11</f>
        <v>0</v>
      </c>
      <c r="F20" s="86">
        <f>TAB!J11</f>
        <v>0</v>
      </c>
      <c r="G20" s="86">
        <f>TAB!K11</f>
        <v>0</v>
      </c>
      <c r="H20" s="86">
        <f>TAB!L11</f>
        <v>0</v>
      </c>
      <c r="I20" s="86">
        <f>TAB!M11</f>
        <v>0</v>
      </c>
      <c r="J20" s="86">
        <f>TAB!N11</f>
        <v>0</v>
      </c>
      <c r="K20" s="86">
        <f>TAB!O11</f>
        <v>0</v>
      </c>
      <c r="L20" s="86">
        <f>TAB!P11</f>
        <v>0</v>
      </c>
      <c r="M20" s="72">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02"/>
      <c r="C21" s="97"/>
      <c r="D21" s="73" t="s">
        <v>25</v>
      </c>
      <c r="E21" s="75"/>
      <c r="F21" s="75"/>
      <c r="G21" s="75"/>
      <c r="H21" s="75"/>
      <c r="I21" s="75"/>
      <c r="J21" s="75"/>
      <c r="K21" s="75"/>
      <c r="L21" s="75"/>
      <c r="M21" s="7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05" t="s">
        <v>14</v>
      </c>
      <c r="C24" s="106"/>
      <c r="D24" s="106"/>
      <c r="E24" s="106"/>
      <c r="F24" s="106"/>
      <c r="G24" s="22"/>
      <c r="H24" s="22"/>
      <c r="I24" s="22"/>
      <c r="J24" s="103" t="s">
        <v>15</v>
      </c>
      <c r="K24" s="104"/>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23" t="s">
        <v>17</v>
      </c>
      <c r="C25" s="124"/>
      <c r="D25" s="124"/>
      <c r="E25" s="124"/>
      <c r="F25" s="124"/>
      <c r="G25" s="124"/>
      <c r="H25" s="124"/>
      <c r="I25" s="124"/>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22" t="s">
        <v>27</v>
      </c>
      <c r="C27" s="122"/>
      <c r="D27" s="122"/>
      <c r="E27" s="122"/>
      <c r="F27" s="122"/>
      <c r="G27" s="122"/>
      <c r="H27" s="122"/>
      <c r="I27" s="122"/>
      <c r="J27" s="122"/>
      <c r="K27" s="122"/>
      <c r="L27" s="122"/>
      <c r="M27" s="122"/>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22" t="s">
        <v>28</v>
      </c>
      <c r="C29" s="122"/>
      <c r="D29" s="122"/>
      <c r="E29" s="122"/>
      <c r="F29" s="122"/>
      <c r="G29" s="122"/>
      <c r="H29" s="122"/>
      <c r="I29" s="122"/>
      <c r="J29" s="122"/>
      <c r="K29" s="122"/>
      <c r="L29" s="122"/>
      <c r="M29" s="122"/>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107"/>
      <c r="C31" s="107"/>
      <c r="D31" s="107"/>
      <c r="E31" s="107"/>
      <c r="F31" s="107"/>
      <c r="G31" s="107"/>
      <c r="H31" s="107"/>
      <c r="I31" s="107"/>
      <c r="J31" s="107"/>
      <c r="K31" s="107"/>
      <c r="L31" s="107"/>
      <c r="M31" s="107"/>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39" priority="157">
      <formula>$E$6=0</formula>
    </cfRule>
    <cfRule type="expression" dxfId="38" priority="156">
      <formula>$E$6&gt;0</formula>
    </cfRule>
  </conditionalFormatting>
  <conditionalFormatting sqref="E9">
    <cfRule type="expression" dxfId="37" priority="127">
      <formula>$E$8=0</formula>
    </cfRule>
    <cfRule type="expression" dxfId="36" priority="125">
      <formula>$E$8&gt;0</formula>
    </cfRule>
  </conditionalFormatting>
  <conditionalFormatting sqref="E11:L11">
    <cfRule type="expression" dxfId="35" priority="11">
      <formula>E10&gt;0</formula>
    </cfRule>
    <cfRule type="expression" dxfId="34" priority="12">
      <formula>E10=0</formula>
    </cfRule>
  </conditionalFormatting>
  <conditionalFormatting sqref="E13:L13">
    <cfRule type="expression" dxfId="33" priority="9">
      <formula>E12=0</formula>
    </cfRule>
    <cfRule type="expression" dxfId="32" priority="10">
      <formula>E12&gt;0</formula>
    </cfRule>
  </conditionalFormatting>
  <conditionalFormatting sqref="E15:L15">
    <cfRule type="expression" dxfId="31" priority="7">
      <formula>E14&gt;0</formula>
    </cfRule>
    <cfRule type="expression" dxfId="30" priority="8">
      <formula>E14=0</formula>
    </cfRule>
  </conditionalFormatting>
  <conditionalFormatting sqref="E17:L17">
    <cfRule type="expression" dxfId="29" priority="5">
      <formula>E16&gt;0</formula>
    </cfRule>
    <cfRule type="expression" dxfId="28" priority="6">
      <formula>E16=0</formula>
    </cfRule>
  </conditionalFormatting>
  <conditionalFormatting sqref="E19:L19">
    <cfRule type="expression" dxfId="27" priority="3">
      <formula>E18&gt;0</formula>
    </cfRule>
    <cfRule type="expression" dxfId="26" priority="4">
      <formula>E18=0</formula>
    </cfRule>
  </conditionalFormatting>
  <conditionalFormatting sqref="E21:L21">
    <cfRule type="expression" dxfId="25" priority="2">
      <formula>E20=0</formula>
    </cfRule>
    <cfRule type="expression" dxfId="24" priority="1">
      <formula>E20&gt;0</formula>
    </cfRule>
  </conditionalFormatting>
  <conditionalFormatting sqref="F7">
    <cfRule type="expression" dxfId="23" priority="154">
      <formula>$F$6&gt;0</formula>
    </cfRule>
    <cfRule type="expression" dxfId="22" priority="155">
      <formula>$F$6=0</formula>
    </cfRule>
  </conditionalFormatting>
  <conditionalFormatting sqref="F9">
    <cfRule type="expression" dxfId="21" priority="124">
      <formula>$F$8&gt;0</formula>
    </cfRule>
    <cfRule type="expression" dxfId="20" priority="126">
      <formula>$F$8=0</formula>
    </cfRule>
  </conditionalFormatting>
  <conditionalFormatting sqref="G7">
    <cfRule type="expression" dxfId="19" priority="152">
      <formula>$G$6&gt;0</formula>
    </cfRule>
    <cfRule type="expression" dxfId="18" priority="153">
      <formula>$G$6=0</formula>
    </cfRule>
  </conditionalFormatting>
  <conditionalFormatting sqref="G9">
    <cfRule type="expression" dxfId="17" priority="123">
      <formula>$G$8=0</formula>
    </cfRule>
    <cfRule type="expression" dxfId="16" priority="122">
      <formula>$G$8&gt;0</formula>
    </cfRule>
  </conditionalFormatting>
  <conditionalFormatting sqref="H7">
    <cfRule type="expression" dxfId="15" priority="150">
      <formula>$H$6&gt;0</formula>
    </cfRule>
    <cfRule type="expression" dxfId="14" priority="151">
      <formula>$H$6=0</formula>
    </cfRule>
  </conditionalFormatting>
  <conditionalFormatting sqref="H9">
    <cfRule type="expression" dxfId="13" priority="121">
      <formula>$H$8=0</formula>
    </cfRule>
    <cfRule type="expression" dxfId="12" priority="120">
      <formula>$H$8&gt;0</formula>
    </cfRule>
  </conditionalFormatting>
  <conditionalFormatting sqref="I9">
    <cfRule type="expression" dxfId="11" priority="118">
      <formula>$I$8&gt;0</formula>
    </cfRule>
    <cfRule type="expression" dxfId="10" priority="119">
      <formula>$I$8=0</formula>
    </cfRule>
  </conditionalFormatting>
  <conditionalFormatting sqref="I7:J7">
    <cfRule type="expression" dxfId="9" priority="148">
      <formula>$I$6&gt;0</formula>
    </cfRule>
    <cfRule type="expression" dxfId="8" priority="149">
      <formula>$I$6=0</formula>
    </cfRule>
  </conditionalFormatting>
  <conditionalFormatting sqref="J9">
    <cfRule type="expression" dxfId="7" priority="116">
      <formula>$J$8&gt;0</formula>
    </cfRule>
    <cfRule type="expression" dxfId="6" priority="117">
      <formula>$J$8=0</formula>
    </cfRule>
  </conditionalFormatting>
  <conditionalFormatting sqref="K7">
    <cfRule type="expression" dxfId="5" priority="145">
      <formula>$K$6&gt;0</formula>
    </cfRule>
    <cfRule type="expression" dxfId="4" priority="146">
      <formula>$K$6=0</formula>
    </cfRule>
  </conditionalFormatting>
  <conditionalFormatting sqref="K9:L9">
    <cfRule type="expression" dxfId="3" priority="114">
      <formula>$K$8</formula>
    </cfRule>
    <cfRule type="expression" dxfId="2" priority="115">
      <formula>$K$8=0</formula>
    </cfRule>
  </conditionalFormatting>
  <conditionalFormatting sqref="L7">
    <cfRule type="expression" dxfId="1" priority="143">
      <formula>$L$6&gt;0</formula>
    </cfRule>
    <cfRule type="expression" dxfId="0" priority="144">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topLeftCell="F1" workbookViewId="0">
      <selection activeCell="I4" sqref="I4"/>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39" t="s">
        <v>35</v>
      </c>
      <c r="F2" s="140"/>
      <c r="G2" s="135" t="s">
        <v>7</v>
      </c>
      <c r="H2" s="136"/>
      <c r="I2" s="129" t="s">
        <v>36</v>
      </c>
      <c r="J2" s="130"/>
      <c r="K2" s="130"/>
      <c r="L2" s="130"/>
      <c r="M2" s="130"/>
      <c r="N2" s="130"/>
      <c r="O2" s="130"/>
      <c r="P2" s="131"/>
    </row>
    <row r="3" spans="2:16" ht="20.25" customHeight="1" thickBot="1" x14ac:dyDescent="0.3">
      <c r="B3" t="s">
        <v>20</v>
      </c>
      <c r="D3">
        <v>1</v>
      </c>
      <c r="E3" s="141"/>
      <c r="F3" s="142"/>
      <c r="G3" s="137"/>
      <c r="H3" s="138"/>
      <c r="I3" s="64" t="s">
        <v>0</v>
      </c>
      <c r="J3" s="52" t="s">
        <v>2</v>
      </c>
      <c r="K3" s="52" t="s">
        <v>3</v>
      </c>
      <c r="L3" s="52" t="s">
        <v>4</v>
      </c>
      <c r="M3" s="52" t="s">
        <v>5</v>
      </c>
      <c r="N3" s="52" t="s">
        <v>6</v>
      </c>
      <c r="O3" s="52" t="s">
        <v>32</v>
      </c>
      <c r="P3" s="53" t="s">
        <v>1</v>
      </c>
    </row>
    <row r="4" spans="2:16" ht="30" customHeight="1" thickTop="1" x14ac:dyDescent="0.25">
      <c r="B4" t="s">
        <v>22</v>
      </c>
      <c r="D4">
        <v>2</v>
      </c>
      <c r="E4" s="143">
        <v>1</v>
      </c>
      <c r="F4" s="134" t="s">
        <v>43</v>
      </c>
      <c r="G4" s="56" t="s">
        <v>11</v>
      </c>
      <c r="H4" s="62" t="s">
        <v>37</v>
      </c>
      <c r="I4" s="65"/>
      <c r="J4" s="57"/>
      <c r="K4" s="57"/>
      <c r="L4" s="57">
        <v>5</v>
      </c>
      <c r="M4" s="57">
        <v>20</v>
      </c>
      <c r="N4" s="57">
        <v>100</v>
      </c>
      <c r="O4" s="57">
        <v>100</v>
      </c>
      <c r="P4" s="58">
        <v>384</v>
      </c>
    </row>
    <row r="5" spans="2:16" ht="30" customHeight="1" thickBot="1" x14ac:dyDescent="0.3">
      <c r="B5" t="s">
        <v>21</v>
      </c>
      <c r="D5">
        <v>3</v>
      </c>
      <c r="E5" s="144"/>
      <c r="F5" s="133"/>
      <c r="G5" s="59" t="s">
        <v>12</v>
      </c>
      <c r="H5" s="63" t="s">
        <v>37</v>
      </c>
      <c r="I5" s="66"/>
      <c r="J5" s="60"/>
      <c r="K5" s="60"/>
      <c r="L5" s="60">
        <v>10</v>
      </c>
      <c r="M5" s="60">
        <v>50</v>
      </c>
      <c r="N5" s="60">
        <v>60</v>
      </c>
      <c r="O5" s="60">
        <v>70</v>
      </c>
      <c r="P5" s="61">
        <v>80</v>
      </c>
    </row>
    <row r="6" spans="2:16" ht="30" customHeight="1" thickTop="1" x14ac:dyDescent="0.25">
      <c r="E6" s="143">
        <v>2</v>
      </c>
      <c r="F6" s="132" t="s">
        <v>40</v>
      </c>
      <c r="G6" s="56" t="s">
        <v>11</v>
      </c>
      <c r="H6" s="62" t="s">
        <v>37</v>
      </c>
      <c r="I6" s="65">
        <v>2</v>
      </c>
      <c r="J6" s="57">
        <v>4</v>
      </c>
      <c r="K6" s="57">
        <v>4</v>
      </c>
      <c r="L6" s="57">
        <v>11</v>
      </c>
      <c r="M6" s="57">
        <v>8</v>
      </c>
      <c r="N6" s="57"/>
      <c r="O6" s="57"/>
      <c r="P6" s="58"/>
    </row>
    <row r="7" spans="2:16" ht="30" customHeight="1" thickBot="1" x14ac:dyDescent="0.3">
      <c r="E7" s="144"/>
      <c r="F7" s="133"/>
      <c r="G7" s="59" t="s">
        <v>12</v>
      </c>
      <c r="H7" s="63" t="s">
        <v>37</v>
      </c>
      <c r="I7" s="66">
        <v>40</v>
      </c>
      <c r="J7" s="60">
        <v>7</v>
      </c>
      <c r="K7" s="60">
        <v>32</v>
      </c>
      <c r="L7" s="60">
        <v>8</v>
      </c>
      <c r="M7" s="60">
        <v>5</v>
      </c>
      <c r="N7" s="60"/>
      <c r="O7" s="60"/>
      <c r="P7" s="61"/>
    </row>
    <row r="8" spans="2:16" ht="30" customHeight="1" thickTop="1" x14ac:dyDescent="0.25">
      <c r="D8">
        <v>4</v>
      </c>
      <c r="E8" s="143">
        <v>3</v>
      </c>
      <c r="F8" s="132" t="s">
        <v>42</v>
      </c>
      <c r="G8" s="56" t="s">
        <v>11</v>
      </c>
      <c r="H8" s="62" t="s">
        <v>37</v>
      </c>
      <c r="I8" s="65"/>
      <c r="J8" s="57"/>
      <c r="K8" s="57"/>
      <c r="L8" s="57"/>
      <c r="M8" s="57"/>
      <c r="N8" s="57"/>
      <c r="O8" s="57"/>
      <c r="P8" s="58"/>
    </row>
    <row r="9" spans="2:16" ht="30" customHeight="1" thickBot="1" x14ac:dyDescent="0.3">
      <c r="D9">
        <v>5</v>
      </c>
      <c r="E9" s="144"/>
      <c r="F9" s="133"/>
      <c r="G9" s="59" t="s">
        <v>12</v>
      </c>
      <c r="H9" s="63" t="s">
        <v>37</v>
      </c>
      <c r="I9" s="66"/>
      <c r="J9" s="60"/>
      <c r="K9" s="60"/>
      <c r="L9" s="60"/>
      <c r="M9" s="60"/>
      <c r="N9" s="60"/>
      <c r="O9" s="60"/>
      <c r="P9" s="61"/>
    </row>
    <row r="10" spans="2:16" ht="30" customHeight="1" thickTop="1" x14ac:dyDescent="0.25">
      <c r="E10" s="143">
        <v>4</v>
      </c>
      <c r="F10" s="132" t="s">
        <v>41</v>
      </c>
      <c r="G10" s="56" t="s">
        <v>11</v>
      </c>
      <c r="H10" s="62" t="s">
        <v>37</v>
      </c>
      <c r="I10" s="65"/>
      <c r="J10" s="57"/>
      <c r="K10" s="57"/>
      <c r="L10" s="57"/>
      <c r="M10" s="57"/>
      <c r="N10" s="57"/>
      <c r="O10" s="57"/>
      <c r="P10" s="58"/>
    </row>
    <row r="11" spans="2:16" ht="30" customHeight="1" thickBot="1" x14ac:dyDescent="0.3">
      <c r="E11" s="144"/>
      <c r="F11" s="133"/>
      <c r="G11" s="59" t="s">
        <v>12</v>
      </c>
      <c r="H11" s="63" t="s">
        <v>37</v>
      </c>
      <c r="I11" s="66"/>
      <c r="J11" s="60"/>
      <c r="K11" s="60"/>
      <c r="L11" s="60"/>
      <c r="M11" s="60"/>
      <c r="N11" s="60"/>
      <c r="O11" s="60"/>
      <c r="P11" s="61"/>
    </row>
    <row r="12" spans="2:16" ht="15" customHeight="1" thickTop="1" x14ac:dyDescent="0.25">
      <c r="F12" s="26"/>
    </row>
    <row r="13" spans="2:16" x14ac:dyDescent="0.25">
      <c r="F13" s="89" t="s">
        <v>39</v>
      </c>
      <c r="G13" s="92" t="s">
        <v>22</v>
      </c>
    </row>
    <row r="14" spans="2:16" x14ac:dyDescent="0.25">
      <c r="F14" s="90" t="s">
        <v>38</v>
      </c>
      <c r="G14" s="93">
        <v>1.3</v>
      </c>
    </row>
    <row r="15" spans="2:16" x14ac:dyDescent="0.25">
      <c r="F15" s="90" t="s">
        <v>49</v>
      </c>
      <c r="G15" s="93">
        <v>33165</v>
      </c>
    </row>
    <row r="16" spans="2:16" x14ac:dyDescent="0.25">
      <c r="F16" s="91" t="s">
        <v>50</v>
      </c>
      <c r="G16" s="94">
        <v>45230</v>
      </c>
    </row>
    <row r="18" spans="6:7" ht="21" x14ac:dyDescent="0.35">
      <c r="G18" s="95" t="s">
        <v>52</v>
      </c>
    </row>
    <row r="21" spans="6:7" x14ac:dyDescent="0.25">
      <c r="F21">
        <f>COUNT(TAB!I4:P4,TAB!I5:P5,TAB!I6:P6,TAB!I7:P7,TAB!I8:P8,TAB!I9:P9,TAB!I10:P10,TAB!I11:P11)</f>
        <v>20</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2023-07-13T11:41:24Z</dcterms:modified>
</cp:coreProperties>
</file>