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9192" activeTab="0"/>
  </bookViews>
  <sheets>
    <sheet name="Technické podmínky a instrukce" sheetId="1" r:id="rId1"/>
    <sheet name="Tabulka 1" sheetId="2" r:id="rId2"/>
    <sheet name="Tabulka 2" sheetId="3" r:id="rId3"/>
    <sheet name="Tabulka 3" sheetId="4" r:id="rId4"/>
    <sheet name="Tabulka 4" sheetId="5" r:id="rId5"/>
    <sheet name="CELKOVÁ NABÍDKOVÁ CENA" sheetId="7" r:id="rId6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<sst xmlns="http://schemas.openxmlformats.org/spreadsheetml/2006/main" count="448" uniqueCount="150">
  <si>
    <t>Jestliže jsou uvedeny svozové dny či týdny, je nutné tyto dny či týdny respektovat z provozních důvodů. Jestliže je uveden interval bude svoz probíhat pouze v tomto intervalu podle uvedené četnosti.</t>
  </si>
  <si>
    <t>Ve sloupci V/N je uveden požadavek na „nájem“ nádoby pro sběr daného odpadu: zadavatel určí ke dni vložení uzavřené smlouvy do registru smluv přesné rozmístění nádob v souladu s údajem ve sloupci „stanoviště“. Dodavatel je povinen následně nádoby dle této instrukce nejpozději do dvou pracovních dní nainstalovat.</t>
  </si>
  <si>
    <t>U tabulky č. 4 se jedná o odpady, které mohou případně vzniknout při činnosti zadavatele. Objem odpadů uvedených v tabulce č. 4 je objem stanovený orientačně. V současnosti nelze předem přesně odhadnout množství vyprodukovaného odpadu – množství může být vyšší, avšak i nulové. Dodavatel uvede pro každý druh odpadu cenu za množství uvedené v tabulce. Cena bude včetně nakládky a dopravy ze stanoviště (uvedeno v tabulce) k likvidaci. Fakturovat se bude na základě skutečně vyprodukovaného a odvezeného množství odpadů.</t>
  </si>
  <si>
    <t>Katalogové číslo odpadu</t>
  </si>
  <si>
    <t>Stanoviště</t>
  </si>
  <si>
    <t>Objem</t>
  </si>
  <si>
    <t>V/N</t>
  </si>
  <si>
    <t>Počet nádob</t>
  </si>
  <si>
    <t>Četnost odvozu</t>
  </si>
  <si>
    <t>Svozové dny</t>
  </si>
  <si>
    <t>Interval</t>
  </si>
  <si>
    <t>Cena v Kč bez DPH</t>
  </si>
  <si>
    <t>Brno, J. Babáka 1861/3 (dvůr)</t>
  </si>
  <si>
    <t>1100 l</t>
  </si>
  <si>
    <t>Nájem</t>
  </si>
  <si>
    <t>1 x 7</t>
  </si>
  <si>
    <t>čtvrtek</t>
  </si>
  <si>
    <t>pravidelný</t>
  </si>
  <si>
    <t>Brno, J. Babáka 1861/3 (před budovou)</t>
  </si>
  <si>
    <t>2 x 7</t>
  </si>
  <si>
    <t>pondělí, čtvrtek</t>
  </si>
  <si>
    <t>pravidelný.</t>
  </si>
  <si>
    <t>Brno, Kohoutova 3-11 (u garáží)</t>
  </si>
  <si>
    <t>5 m3</t>
  </si>
  <si>
    <t>vlastní polopodzemní</t>
  </si>
  <si>
    <t>středa</t>
  </si>
  <si>
    <t xml:space="preserve">1.1. - 10.6.
31.8. - 31.12. </t>
  </si>
  <si>
    <t>2 x  7</t>
  </si>
  <si>
    <t>11.6. - 5.7.</t>
  </si>
  <si>
    <t>1 x 14</t>
  </si>
  <si>
    <t>středa - lichý týden</t>
  </si>
  <si>
    <t>6.7. - 31.8.</t>
  </si>
  <si>
    <t>Brno, Kohoutova 3-11 (u bloku D)</t>
  </si>
  <si>
    <t>úterý, pátek</t>
  </si>
  <si>
    <t>1.1. – 10.6. 
1. 9. - 31.12.</t>
  </si>
  <si>
    <t>3 x 7</t>
  </si>
  <si>
    <t>pondělí, středa, pátek</t>
  </si>
  <si>
    <t>11.6. – 5.7. .</t>
  </si>
  <si>
    <t>úterý</t>
  </si>
  <si>
    <t>Brno, tř. Generála Píky 7</t>
  </si>
  <si>
    <t>1.1.-15.7.
1.9. -31.12.</t>
  </si>
  <si>
    <t>15.7. - 31.8.</t>
  </si>
  <si>
    <t>Brno, tř. Generála Píky (arboretum)</t>
  </si>
  <si>
    <t>Brno, Zemědělská 1 (budova T)</t>
  </si>
  <si>
    <t>Brno, Zemědělská 1 (budova N)</t>
  </si>
  <si>
    <t>Brno, Zemědělská 1  (budova M)</t>
  </si>
  <si>
    <t>Brno, Zemědělská 1  (budova B)</t>
  </si>
  <si>
    <t>Brno, Zemědělská 1 (budova P)</t>
  </si>
  <si>
    <t>Brno, Zemědělská 1 (budova X)</t>
  </si>
  <si>
    <t>Cena v Kč bez DPH celkem za tabulku</t>
  </si>
  <si>
    <t>Brno, J. Babáka 1861/3 (ve dvoře)</t>
  </si>
  <si>
    <t>nájem</t>
  </si>
  <si>
    <t xml:space="preserve">1100 l </t>
  </si>
  <si>
    <t>240l</t>
  </si>
  <si>
    <t>1x90</t>
  </si>
  <si>
    <t>čtvrtletně</t>
  </si>
  <si>
    <t>pondělí nebo čtvrtek</t>
  </si>
  <si>
    <t>2,5 m3</t>
  </si>
  <si>
    <t>středa nebo čtvrtek</t>
  </si>
  <si>
    <t>2, 5 m3</t>
  </si>
  <si>
    <t>1,5 m3</t>
  </si>
  <si>
    <t xml:space="preserve">nájem </t>
  </si>
  <si>
    <t>1x 7</t>
  </si>
  <si>
    <t>Brno, Zemědělská 1  (budova Q)</t>
  </si>
  <si>
    <t>240l/M</t>
  </si>
  <si>
    <t>1 x 30</t>
  </si>
  <si>
    <t>Brno, Zemědělská 1  (budova P)</t>
  </si>
  <si>
    <t>1100l/M</t>
  </si>
  <si>
    <t>pátek</t>
  </si>
  <si>
    <t>240l/Ž</t>
  </si>
  <si>
    <t>1100l/Ž</t>
  </si>
  <si>
    <t>Brno, Zemědělská 1  (budova X)</t>
  </si>
  <si>
    <t>240l/Z</t>
  </si>
  <si>
    <t>Katalogové číslo odpadů</t>
  </si>
  <si>
    <t>Předpokládaný objem</t>
  </si>
  <si>
    <t>Název</t>
  </si>
  <si>
    <t>Brno, Zemědělská 1 (budova O)</t>
  </si>
  <si>
    <t>25 t / 12 měsíců</t>
  </si>
  <si>
    <t>Na základě výzvy</t>
  </si>
  <si>
    <t>Biologický odpad z kuchyní a stravoven </t>
  </si>
  <si>
    <t>Brno, Kohoutova 5 (menza)</t>
  </si>
  <si>
    <t>25 t / 12měsíců</t>
  </si>
  <si>
    <t>Směs tuků a olejů z odlučovače tuků obsahující pouze jedlé oleje a jedlé tuky</t>
  </si>
  <si>
    <t>1 t / 12 měsíců</t>
  </si>
  <si>
    <t>2 t / 12 měsíců</t>
  </si>
  <si>
    <t>Brno, Zemědělská 1, budova X+O</t>
  </si>
  <si>
    <t>0,115 t/ 12 měs.</t>
  </si>
  <si>
    <t>2x ročně na základě výzvy</t>
  </si>
  <si>
    <t>Odpadní barvy a látky obsahující org. rozpouštědla</t>
  </si>
  <si>
    <t>0,023 t/ 12 měs.</t>
  </si>
  <si>
    <t>Odpadní tiskařský toner obsahující nebezpečné látky</t>
  </si>
  <si>
    <t>0,016 t/ 12 měs.</t>
  </si>
  <si>
    <t>Odpadní lepidla a těsnící materiály obsahující org. rozpouštědla</t>
  </si>
  <si>
    <t>0,001 t/ 12 měs.</t>
  </si>
  <si>
    <t>Bělící roztoky a roztoky bělících ustalovačů</t>
  </si>
  <si>
    <t>Nechlorované minerální motorové, převodové a mazací oleje</t>
  </si>
  <si>
    <t>Syntetické motorové, převodové a mazací oleje</t>
  </si>
  <si>
    <t>0,010 t/ 12 měs.</t>
  </si>
  <si>
    <t>Jiná halogen. rozpouštědla a směsi rozpouštědel</t>
  </si>
  <si>
    <t>Jiná rozpouštědla a směsi rozpouštědel</t>
  </si>
  <si>
    <t>0,230 t/ 12 měs.</t>
  </si>
  <si>
    <t>Obaly obsahující zbytky nebezp. látek, nebo obaly těmito látkami znečištěné</t>
  </si>
  <si>
    <t>Absorpční činidla, filtr. mater (vč. olej. filtrů jinak blíže neurčených)čistící tkaniny a ochr. oděvy znečištěné nebezpečnými látkami</t>
  </si>
  <si>
    <t>0,050 t/ 12 měs.</t>
  </si>
  <si>
    <t>Olejové filtry</t>
  </si>
  <si>
    <t>Brzdové destičky obsahující azbest</t>
  </si>
  <si>
    <t>Brzdové kapaliny</t>
  </si>
  <si>
    <t>0,060 t/ 12 měs.</t>
  </si>
  <si>
    <t>Nemrznoucí kapaliny obsahující nebezpečné látky</t>
  </si>
  <si>
    <t>Anorganické odpady obsahující nebezpečné látky</t>
  </si>
  <si>
    <t>Organické odpady obsahující nebezpečné látky</t>
  </si>
  <si>
    <t>0,215 t/ 12 měs.</t>
  </si>
  <si>
    <t>Laboratorní chemikálie, a jejich směsi, které jsou nebo obsahují nebezpečné látky</t>
  </si>
  <si>
    <t>Vyřazené anorg. chemikálie, které jsou, nebo obsahují nebezpečné látky</t>
  </si>
  <si>
    <t>0,450 t/ 12 měs.</t>
  </si>
  <si>
    <t>Vyřazené organické chemik., které jsou nebo obsahují nebezpečné látky</t>
  </si>
  <si>
    <t>Olověné akumulátory</t>
  </si>
  <si>
    <t>Baterie obsahující rtuť</t>
  </si>
  <si>
    <t>Zemina a kamení neuvedené pod číslem 170503</t>
  </si>
  <si>
    <t>Odpady jejichž sběr a likvidaci jsou kladeny zvláštní předpisy</t>
  </si>
  <si>
    <t>Zářivky a jiný odpad obsahující rtuť</t>
  </si>
  <si>
    <t>Vyřazená zařízení obsahující chlorofluorouhlovodíky</t>
  </si>
  <si>
    <t>Vyřazené elektrické a elektronické zařízení obsahující nebezpečné látky neuvedenými pod čísly 200121 a a200123</t>
  </si>
  <si>
    <t>Směsný komunální odpad - kontejner</t>
  </si>
  <si>
    <t>160303
160305</t>
  </si>
  <si>
    <t>Výzkumné centrum Josefa Resla Vranov 238, 664 32</t>
  </si>
  <si>
    <t>0,05 t/ 12 měs.</t>
  </si>
  <si>
    <t>na základě výzvy</t>
  </si>
  <si>
    <t>Anorganické odpady obsahující nebezpečné látky
Organické odpady obsahující nebezpečné látky</t>
  </si>
  <si>
    <t xml:space="preserve">Pozn. k Tabulce č. 4 – likvidace odpadů: 
Četnost svozu je u Tabulky č. 4 na základě výzvy zadavatele prováděn 2x ročně (výzva bude doručena elektronickou formou (emailem) dodavateli minimálně 14dnů před termínem svozu). Předpoklady objemu vycházejí z průzkumu odpadů očištěných od mimořádných položek.
</t>
  </si>
  <si>
    <t>Biologicky rozložitelný odpad</t>
  </si>
  <si>
    <t>Objemný odpad</t>
  </si>
  <si>
    <t>0,2 t/ 12 měs.</t>
  </si>
  <si>
    <t>0,5 t/ 12 měs.</t>
  </si>
  <si>
    <t>4 t/ 12 měs.</t>
  </si>
  <si>
    <t>12 t/ 12 měs.</t>
  </si>
  <si>
    <t>3 t / 12 měsíců</t>
  </si>
  <si>
    <t>dle potřeby - stanoviště Brno (tř. Generála Píky 5 a 7 / Zemědělská 1)</t>
  </si>
  <si>
    <r>
      <t xml:space="preserve">
</t>
    </r>
    <r>
      <rPr>
        <b/>
        <sz val="12"/>
        <color theme="1"/>
        <rFont val="Arial"/>
        <family val="2"/>
      </rPr>
      <t>CELKOVÁ CENA dle Přílohy č. 1 v Kč bez DPH</t>
    </r>
    <r>
      <rPr>
        <sz val="11"/>
        <color theme="1"/>
        <rFont val="Arial"/>
        <family val="2"/>
      </rPr>
      <t xml:space="preserve">
(součet celkové ceny za tabulky č. 1,2,3 a 4 této přílohy. Dodavatel přepíše tento součet cen do Krycího listu nabídky, který tvoří Přílohu č. 4 zadávací dokumentace, do Krycího listu nabídky k této ceně dále doplní sazbu a výši DPH a cenu v Kč včetně DPH)
</t>
    </r>
  </si>
  <si>
    <r>
      <rPr>
        <b/>
        <sz val="12"/>
        <color theme="1"/>
        <rFont val="Arial"/>
        <family val="2"/>
      </rPr>
      <t xml:space="preserve">Zadavatel požaduje zajištění služeb podle těchto technických podmínek: </t>
    </r>
    <r>
      <rPr>
        <sz val="11"/>
        <color theme="1"/>
        <rFont val="Arial"/>
        <family val="2"/>
      </rPr>
      <t xml:space="preserve">
• Smlouva bude s dodavatelem sjednána na dobu 12 měsíců.
• Zadavatel požaduje u všech odpadů zajištění evidence a předání měsíčních a následně ročního výkazu o objemu odpadu pro potřeby průběžné evidence a ročního hlášení o produkci odpadu v systému ISPOP v souladu s § 95 odst. 3 zákona č 541/2020 Sb., o odpadech.
• Zadavatel požaduje polep kontejnerů (zejména kontejnerů na tříděný odpad) aby bylo jasně identifikováno, jaký odpad do kterého kontejnerů náleží – polep bude proveden v českém a anglickém jazyce nebo pomocí obrázků (označení nádob musí být srozumitelné i zahraničním studentům či pracovníkům).
• Zadavatel požaduje, aby byl dodavatel schopen na vyžádání do 24 hodin zajistit mimořádný svoz odpadu podle ceny stanovené níže v tabulkách.
• Zadavatel požaduje, aby dodavatel disponoval třídící linkou (vlastní či zprostředkovaně - viz vzor čestného prohlášení – příloha č. 3).
• Zadavatel požaduje, aby dodavatel zajistil ekologické nakládání s odpady a v souvislosti s tím minimalizoval skládkování odpadu.
• Dodavatelé nacení všechny následující tabulky na období 12 měsíců.
</t>
    </r>
  </si>
  <si>
    <t>Technické podmínky a instrukce</t>
  </si>
  <si>
    <t>Tabulka č. 1 - Komunální odpad – dodavatel nacení službu na období 12 měsíců (žlutě označené buňky)</t>
  </si>
  <si>
    <t>Tabulka č. 2 - Separovaný odpad - dodavatel nacení službu na období 12 měsíců (žlutě označené buňky)</t>
  </si>
  <si>
    <t>Tabulka č. 3 - Biologický odpad - dodavatel nacení žlutě označené buňky</t>
  </si>
  <si>
    <t>Tabulka č. 4 - Využití případně odstranění odpadů – dodavatel nacení předpokládaný objem na období 12 měsíců (žlutě označené buňky)</t>
  </si>
  <si>
    <r>
      <rPr>
        <b/>
        <sz val="11"/>
        <color theme="1"/>
        <rFont val="Arial"/>
        <family val="2"/>
      </rPr>
      <t>Vysvětlivky:</t>
    </r>
    <r>
      <rPr>
        <sz val="11"/>
        <color theme="1"/>
        <rFont val="Arial"/>
        <family val="2"/>
      </rPr>
      <t xml:space="preserve">
kontakt - zeleně označené položky: Správa kolejí a menz - Josef Luska, +420 545 128 310, +420 604 256 262, luska@mendelu.cz
kontakt - modře označené položky:  Zemědělská 1, Brno a další modře vyznačená stanoviště - Ing. Ľuboslav Drobáň, +420 545 135 061, +420 603 445 783, luboslav.droban@mendelu.cz 
</t>
    </r>
  </si>
  <si>
    <r>
      <rPr>
        <b/>
        <sz val="12"/>
        <color theme="1"/>
        <rFont val="Arial"/>
        <family val="2"/>
      </rPr>
      <t>HODINOVÁ SAZBA v Kč bez DPH</t>
    </r>
    <r>
      <rPr>
        <sz val="11"/>
        <color theme="1"/>
        <rFont val="Arial"/>
        <family val="2"/>
      </rPr>
      <t xml:space="preserve">
za konzultační a evaluační činnost v souladu s čl. 2.2
Tabulka vypočítá výsledek násobku maximálního počtu hodin určených na konzultační a evaluační služby a dodavatelem stanovené nabídkové ceny hodinové sazby. (32 hodin = maximální počet hodin účasti na interních hodnoceních odpadového hospodářství v sídle zadavatele v rozsahu 8 hod sečteno s maximálním počtem hodin distančních konzultací v rozsahu 24 hodin)</t>
    </r>
  </si>
  <si>
    <r>
      <rPr>
        <b/>
        <sz val="14"/>
        <color theme="1"/>
        <rFont val="Arial"/>
        <family val="2"/>
      </rPr>
      <t xml:space="preserve">CELKOVÁ NABÍDKOVÁ CENA v Kč bez DPH
</t>
    </r>
    <r>
      <rPr>
        <sz val="11"/>
        <color theme="1"/>
        <rFont val="Arial"/>
        <family val="2"/>
      </rPr>
      <t xml:space="preserve">
Dodavatel přepíše tento součet cen do Krycího listu nabídky, který tvoří Přílohu č. 4 zadávací dokumentace, do Krycího listu nabídky k této ceně dále doplní sazbu a výši DPH a cenu v Kč včetně DPH)
</t>
    </r>
  </si>
  <si>
    <r>
      <t xml:space="preserve">V jednotlivých tabulkách jsou uvedeny podrobné požadavky na rozsah a množství – a to: v tabulce č. 1 pro komunální odpad, v tabulce č. 2 pro separované odpady, v tabulce č. 3 pro biologický odpad a v tabulce č. 4 pro odpady, které mohou v rámci činností zadavatele vzniknout. 
Dodavatel vyplní ceny v Kč bez DPH ve všech žlutě označených buňkách v Tabulce 1, 2, 3 a 4 - každá tabulka provede automatický výpočet celkové ceny za danou tabulku a součet těchto celkových cen se následně propíše do posledního listu s názvem "CELKOVÁ NABÍDKOVÁ CENA". 
Dodavatel následně vyplní v listu "CELKOVÁ NABÍDKOVÁ CENA" žlutě označenou buňku a nacení v ní hodinovou sazbu v Kč bez DPH (tedy cenu za 1 hodinu) za konzultační a evaluační služby v souladu s čl. 2.2 Výzvy k podání nabídek a tabulka automaticky dopočítá celkovou cenu za tyto služby v případě využití maximálního rozsahu stanoveného zadávací dokuemntací - tedy x 32 hodin.
</t>
    </r>
    <r>
      <rPr>
        <b/>
        <sz val="12"/>
        <color theme="1"/>
        <rFont val="Arial"/>
        <family val="2"/>
      </rPr>
      <t xml:space="preserve">
List "CELKOVÁ NABÍDKOVÁ CENA" provede automatický součet všech nabídkových cen - tuto celkovou nabídkovou cenu (buňka C4 tohoto listu) dodavatel přepíše do Krycího listu nabídky (Příloha č. 4 zadávací dokumentace) a doplní do něj k této celkové nabídkové ceně rovněž sazbu a hodnotu DPH a částku v Kč včetně DPH.</t>
    </r>
  </si>
  <si>
    <t xml:space="preserve">CELKOVÁ NABÍDKOVÁ CENA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</si>
</sst>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00102615356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1" xfId="0" applyFont="1" applyBorder="1" applyAlignment="1" applyProtection="1">
      <alignment horizontal="center" wrapText="1"/>
      <protection locked="0"/>
    </xf>
    <xf numFmtId="164" fontId="2" fillId="2" borderId="1" xfId="0" applyNumberFormat="1" applyFont="1" applyFill="1" applyBorder="1" applyAlignment="1" applyProtection="1">
      <alignment horizontal="center" wrapText="1"/>
      <protection locked="0"/>
    </xf>
    <xf numFmtId="0" fontId="3" fillId="0" borderId="1" xfId="0" applyFont="1" applyBorder="1" applyAlignment="1">
      <alignment horizontal="center" wrapText="1"/>
    </xf>
    <xf numFmtId="0" fontId="2" fillId="3" borderId="1" xfId="0" applyFont="1" applyFill="1" applyBorder="1" applyAlignment="1">
      <alignment horizontal="left" wrapText="1"/>
    </xf>
    <xf numFmtId="0" fontId="2" fillId="4" borderId="1" xfId="0" applyFont="1" applyFill="1" applyBorder="1" applyAlignment="1">
      <alignment horizontal="left" wrapText="1"/>
    </xf>
    <xf numFmtId="164" fontId="3" fillId="5" borderId="1" xfId="0" applyNumberFormat="1" applyFont="1" applyFill="1" applyBorder="1" applyAlignment="1">
      <alignment horizontal="center" wrapText="1"/>
    </xf>
    <xf numFmtId="164" fontId="2" fillId="2" borderId="1" xfId="0" applyNumberFormat="1" applyFont="1" applyFill="1" applyBorder="1" applyAlignment="1" applyProtection="1">
      <alignment wrapText="1"/>
      <protection locked="0"/>
    </xf>
    <xf numFmtId="0" fontId="2" fillId="3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164" fontId="2" fillId="2" borderId="1" xfId="0" applyNumberFormat="1" applyFont="1" applyFill="1" applyBorder="1" applyAlignment="1" applyProtection="1">
      <alignment horizontal="left" wrapText="1"/>
      <protection locked="0"/>
    </xf>
    <xf numFmtId="0" fontId="2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left" wrapText="1"/>
    </xf>
    <xf numFmtId="164" fontId="8" fillId="2" borderId="1" xfId="0" applyNumberFormat="1" applyFont="1" applyFill="1" applyBorder="1" applyAlignment="1" applyProtection="1">
      <alignment horizontal="left" wrapText="1"/>
      <protection locked="0"/>
    </xf>
    <xf numFmtId="0" fontId="2" fillId="6" borderId="1" xfId="0" applyFont="1" applyFill="1" applyBorder="1" applyAlignment="1">
      <alignment horizontal="left" wrapText="1"/>
    </xf>
    <xf numFmtId="0" fontId="8" fillId="6" borderId="1" xfId="0" applyFont="1" applyFill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 applyProtection="1">
      <alignment horizontal="left" wrapText="1"/>
      <protection locked="0"/>
    </xf>
    <xf numFmtId="0" fontId="2" fillId="0" borderId="0" xfId="0" applyFont="1" applyAlignment="1" applyProtection="1">
      <alignment wrapText="1"/>
      <protection locked="0"/>
    </xf>
    <xf numFmtId="0" fontId="3" fillId="0" borderId="0" xfId="0" applyFont="1" applyAlignment="1" applyProtection="1">
      <alignment wrapText="1"/>
      <protection locked="0"/>
    </xf>
    <xf numFmtId="0" fontId="8" fillId="0" borderId="0" xfId="0" applyFont="1" applyAlignment="1" applyProtection="1">
      <alignment wrapText="1"/>
      <protection locked="0"/>
    </xf>
    <xf numFmtId="164" fontId="3" fillId="5" borderId="1" xfId="0" applyNumberFormat="1" applyFont="1" applyFill="1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164" fontId="9" fillId="5" borderId="1" xfId="0" applyNumberFormat="1" applyFont="1" applyFill="1" applyBorder="1" applyAlignment="1">
      <alignment horizontal="center" wrapText="1"/>
    </xf>
    <xf numFmtId="0" fontId="2" fillId="0" borderId="0" xfId="0" applyFont="1" applyAlignment="1" applyProtection="1">
      <alignment horizontal="center" wrapText="1"/>
      <protection locked="0"/>
    </xf>
    <xf numFmtId="0" fontId="2" fillId="0" borderId="0" xfId="0" applyFont="1" applyProtection="1">
      <protection locked="0"/>
    </xf>
    <xf numFmtId="0" fontId="3" fillId="0" borderId="1" xfId="0" applyFont="1" applyBorder="1" applyAlignment="1" applyProtection="1">
      <alignment wrapText="1"/>
      <protection locked="0"/>
    </xf>
    <xf numFmtId="0" fontId="6" fillId="5" borderId="2" xfId="0" applyFont="1" applyFill="1" applyBorder="1" applyAlignment="1" applyProtection="1">
      <alignment horizontal="center" vertical="center" wrapText="1"/>
      <protection/>
    </xf>
    <xf numFmtId="0" fontId="6" fillId="5" borderId="3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wrapText="1"/>
      <protection locked="0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wrapText="1"/>
      <protection/>
    </xf>
    <xf numFmtId="0" fontId="6" fillId="5" borderId="6" xfId="0" applyFont="1" applyFill="1" applyBorder="1" applyAlignment="1" applyProtection="1">
      <alignment horizontal="center" vertical="center" wrapText="1"/>
      <protection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7" fillId="5" borderId="1" xfId="0" applyFont="1" applyFill="1" applyBorder="1" applyAlignment="1">
      <alignment horizontal="left" wrapText="1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wrapText="1"/>
      <protection locked="0"/>
    </xf>
    <xf numFmtId="0" fontId="5" fillId="5" borderId="1" xfId="0" applyFont="1" applyFill="1" applyBorder="1" applyAlignment="1">
      <alignment horizontal="left" wrapText="1"/>
    </xf>
    <xf numFmtId="0" fontId="3" fillId="5" borderId="1" xfId="0" applyFont="1" applyFill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14" xfId="0" applyFont="1" applyBorder="1" applyAlignment="1" applyProtection="1">
      <alignment horizontal="left" wrapText="1"/>
      <protection/>
    </xf>
    <xf numFmtId="0" fontId="2" fillId="0" borderId="15" xfId="0" applyFont="1" applyBorder="1" applyAlignment="1" applyProtection="1">
      <alignment horizontal="left" wrapText="1"/>
      <protection/>
    </xf>
    <xf numFmtId="0" fontId="6" fillId="0" borderId="16" xfId="0" applyFont="1" applyBorder="1" applyAlignment="1" applyProtection="1">
      <alignment horizontal="center" wrapText="1"/>
      <protection/>
    </xf>
    <xf numFmtId="0" fontId="6" fillId="0" borderId="17" xfId="0" applyFont="1" applyBorder="1" applyAlignment="1" applyProtection="1">
      <alignment horizontal="center" wrapText="1"/>
      <protection/>
    </xf>
    <xf numFmtId="0" fontId="6" fillId="0" borderId="18" xfId="0" applyFont="1" applyBorder="1" applyAlignment="1" applyProtection="1">
      <alignment horizontal="center" wrapText="1"/>
      <protection/>
    </xf>
    <xf numFmtId="0" fontId="2" fillId="0" borderId="10" xfId="0" applyFont="1" applyBorder="1" applyAlignment="1" applyProtection="1">
      <alignment horizontal="left" wrapText="1"/>
      <protection/>
    </xf>
    <xf numFmtId="0" fontId="2" fillId="0" borderId="11" xfId="0" applyFont="1" applyBorder="1" applyAlignment="1" applyProtection="1">
      <alignment horizontal="left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customXml" Target="../customXml/item1.xml" /><Relationship Id="rId10" Type="http://schemas.openxmlformats.org/officeDocument/2006/relationships/customXml" Target="../customXml/item2.xml" /><Relationship Id="rId11" Type="http://schemas.openxmlformats.org/officeDocument/2006/relationships/customXml" Target="../customXml/item3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9"/>
  <sheetViews>
    <sheetView tabSelected="1" workbookViewId="0" topLeftCell="A7">
      <selection activeCell="A7" sqref="A7:Q7"/>
    </sheetView>
  </sheetViews>
  <sheetFormatPr defaultColWidth="8.8515625" defaultRowHeight="15"/>
  <cols>
    <col min="1" max="12" width="8.8515625" style="28" customWidth="1"/>
    <col min="13" max="13" width="2.7109375" style="28" customWidth="1"/>
    <col min="14" max="14" width="4.140625" style="28" customWidth="1"/>
    <col min="15" max="15" width="3.8515625" style="28" customWidth="1"/>
    <col min="16" max="16" width="5.28125" style="28" customWidth="1"/>
    <col min="17" max="17" width="21.7109375" style="28" customWidth="1"/>
    <col min="18" max="16384" width="8.8515625" style="28" customWidth="1"/>
  </cols>
  <sheetData>
    <row r="1" spans="1:17" ht="39.6" customHeight="1" thickBot="1">
      <c r="A1" s="39" t="s">
        <v>140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1"/>
    </row>
    <row r="2" spans="1:17" ht="186.6" customHeight="1">
      <c r="A2" s="42" t="s">
        <v>139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4"/>
    </row>
    <row r="3" spans="1:17" ht="210" customHeight="1">
      <c r="A3" s="45" t="s">
        <v>148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7"/>
    </row>
    <row r="4" spans="1:17" ht="57.6" customHeight="1">
      <c r="A4" s="48" t="s">
        <v>0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50"/>
    </row>
    <row r="5" spans="1:17" ht="55.8" customHeight="1">
      <c r="A5" s="48" t="s">
        <v>1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50"/>
    </row>
    <row r="6" spans="1:17" ht="72" customHeight="1">
      <c r="A6" s="48" t="s">
        <v>2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50"/>
    </row>
    <row r="7" spans="1:17" ht="72" customHeight="1" thickBot="1">
      <c r="A7" s="36" t="s">
        <v>145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8"/>
    </row>
    <row r="8" spans="1:17" ht="15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</row>
    <row r="9" spans="1:17" ht="15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</row>
    <row r="10" spans="1:17" ht="15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</row>
    <row r="11" spans="1:17" ht="15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</row>
    <row r="12" spans="1:17" ht="15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</row>
    <row r="13" spans="1:17" ht="15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</row>
    <row r="14" spans="1:17" ht="15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</row>
    <row r="15" spans="1:17" ht="15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</row>
    <row r="16" spans="1:17" ht="15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</row>
    <row r="17" spans="1:17" ht="15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</row>
    <row r="18" spans="1:17" ht="15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</row>
    <row r="19" spans="1:17" ht="15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</row>
  </sheetData>
  <sheetProtection algorithmName="SHA-512" hashValue="Py31eGD/enS/JfWWJXHyc5jNuzF6+azk/C8cnFKkYRpojjZsl39Xa2tw001d36JJHLrEEuGr6km9MDqOBV/CbQ==" saltValue="er4yH2aj65Sokyv++zlxdw==" spinCount="100000" sheet="1" objects="1" scenarios="1" formatCells="0" formatColumns="0" formatRows="0"/>
  <mergeCells count="7">
    <mergeCell ref="A7:Q7"/>
    <mergeCell ref="A1:Q1"/>
    <mergeCell ref="A2:Q2"/>
    <mergeCell ref="A3:Q3"/>
    <mergeCell ref="A4:Q4"/>
    <mergeCell ref="A5:Q5"/>
    <mergeCell ref="A6:Q6"/>
  </mergeCells>
  <printOptions/>
  <pageMargins left="0.7" right="0.7" top="0.787401575" bottom="0.787401575" header="0.3" footer="0.3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"/>
  <sheetViews>
    <sheetView workbookViewId="0" topLeftCell="A3">
      <selection activeCell="K12" sqref="K12"/>
    </sheetView>
  </sheetViews>
  <sheetFormatPr defaultColWidth="8.8515625" defaultRowHeight="15"/>
  <cols>
    <col min="1" max="1" width="17.8515625" style="20" customWidth="1"/>
    <col min="2" max="2" width="35.28125" style="20" customWidth="1"/>
    <col min="3" max="3" width="17.7109375" style="20" customWidth="1"/>
    <col min="4" max="4" width="17.57421875" style="20" customWidth="1"/>
    <col min="5" max="5" width="17.8515625" style="20" customWidth="1"/>
    <col min="6" max="6" width="18.140625" style="20" customWidth="1"/>
    <col min="7" max="7" width="17.8515625" style="20" customWidth="1"/>
    <col min="8" max="8" width="17.7109375" style="20" customWidth="1"/>
    <col min="9" max="9" width="26.57421875" style="27" customWidth="1"/>
    <col min="10" max="16384" width="8.8515625" style="20" customWidth="1"/>
  </cols>
  <sheetData>
    <row r="1" spans="1:9" ht="42.6" customHeight="1">
      <c r="A1" s="52" t="s">
        <v>141</v>
      </c>
      <c r="B1" s="52"/>
      <c r="C1" s="52"/>
      <c r="D1" s="52"/>
      <c r="E1" s="52"/>
      <c r="F1" s="52"/>
      <c r="G1" s="52"/>
      <c r="H1" s="52"/>
      <c r="I1" s="52"/>
    </row>
    <row r="2" spans="1:9" ht="46.2" customHeight="1">
      <c r="A2" s="5" t="s">
        <v>3</v>
      </c>
      <c r="B2" s="5" t="s">
        <v>4</v>
      </c>
      <c r="C2" s="5" t="s">
        <v>5</v>
      </c>
      <c r="D2" s="5" t="s">
        <v>6</v>
      </c>
      <c r="E2" s="5" t="s">
        <v>7</v>
      </c>
      <c r="F2" s="5" t="s">
        <v>8</v>
      </c>
      <c r="G2" s="5" t="s">
        <v>9</v>
      </c>
      <c r="H2" s="5" t="s">
        <v>10</v>
      </c>
      <c r="I2" s="3" t="s">
        <v>11</v>
      </c>
    </row>
    <row r="3" spans="1:9" ht="15">
      <c r="A3" s="6">
        <v>200301</v>
      </c>
      <c r="B3" s="13" t="s">
        <v>12</v>
      </c>
      <c r="C3" s="13" t="s">
        <v>13</v>
      </c>
      <c r="D3" s="13" t="s">
        <v>14</v>
      </c>
      <c r="E3" s="13">
        <v>6</v>
      </c>
      <c r="F3" s="13" t="s">
        <v>15</v>
      </c>
      <c r="G3" s="13" t="s">
        <v>16</v>
      </c>
      <c r="H3" s="13" t="s">
        <v>17</v>
      </c>
      <c r="I3" s="4"/>
    </row>
    <row r="4" spans="1:9" ht="27.6">
      <c r="A4" s="6">
        <v>200301</v>
      </c>
      <c r="B4" s="13" t="s">
        <v>18</v>
      </c>
      <c r="C4" s="13" t="s">
        <v>13</v>
      </c>
      <c r="D4" s="13" t="s">
        <v>14</v>
      </c>
      <c r="E4" s="13">
        <v>4</v>
      </c>
      <c r="F4" s="13" t="s">
        <v>19</v>
      </c>
      <c r="G4" s="13" t="s">
        <v>20</v>
      </c>
      <c r="H4" s="13" t="s">
        <v>21</v>
      </c>
      <c r="I4" s="4"/>
    </row>
    <row r="5" spans="1:9" ht="27.6">
      <c r="A5" s="6">
        <v>200301</v>
      </c>
      <c r="B5" s="13" t="s">
        <v>22</v>
      </c>
      <c r="C5" s="13" t="s">
        <v>23</v>
      </c>
      <c r="D5" s="13" t="s">
        <v>24</v>
      </c>
      <c r="E5" s="13">
        <v>4</v>
      </c>
      <c r="F5" s="13" t="s">
        <v>15</v>
      </c>
      <c r="G5" s="13" t="s">
        <v>25</v>
      </c>
      <c r="H5" s="13" t="s">
        <v>26</v>
      </c>
      <c r="I5" s="4"/>
    </row>
    <row r="6" spans="1:9" ht="27.6">
      <c r="A6" s="6">
        <v>200301</v>
      </c>
      <c r="B6" s="13" t="s">
        <v>22</v>
      </c>
      <c r="C6" s="13" t="s">
        <v>23</v>
      </c>
      <c r="D6" s="13" t="s">
        <v>24</v>
      </c>
      <c r="E6" s="13">
        <v>4</v>
      </c>
      <c r="F6" s="13" t="s">
        <v>27</v>
      </c>
      <c r="G6" s="13" t="s">
        <v>20</v>
      </c>
      <c r="H6" s="13" t="s">
        <v>28</v>
      </c>
      <c r="I6" s="4"/>
    </row>
    <row r="7" spans="1:9" ht="27.6">
      <c r="A7" s="6">
        <v>200301</v>
      </c>
      <c r="B7" s="13" t="s">
        <v>22</v>
      </c>
      <c r="C7" s="13" t="s">
        <v>23</v>
      </c>
      <c r="D7" s="13" t="s">
        <v>24</v>
      </c>
      <c r="E7" s="13">
        <v>4</v>
      </c>
      <c r="F7" s="13" t="s">
        <v>29</v>
      </c>
      <c r="G7" s="13" t="s">
        <v>30</v>
      </c>
      <c r="H7" s="13" t="s">
        <v>31</v>
      </c>
      <c r="I7" s="4"/>
    </row>
    <row r="8" spans="1:9" ht="27.6">
      <c r="A8" s="6">
        <v>200301</v>
      </c>
      <c r="B8" s="13" t="s">
        <v>32</v>
      </c>
      <c r="C8" s="13" t="s">
        <v>13</v>
      </c>
      <c r="D8" s="13" t="s">
        <v>14</v>
      </c>
      <c r="E8" s="13">
        <v>5</v>
      </c>
      <c r="F8" s="13" t="s">
        <v>19</v>
      </c>
      <c r="G8" s="13" t="s">
        <v>33</v>
      </c>
      <c r="H8" s="13" t="s">
        <v>34</v>
      </c>
      <c r="I8" s="4"/>
    </row>
    <row r="9" spans="1:9" ht="27.6">
      <c r="A9" s="6">
        <v>200301</v>
      </c>
      <c r="B9" s="13" t="s">
        <v>32</v>
      </c>
      <c r="C9" s="13" t="s">
        <v>13</v>
      </c>
      <c r="D9" s="13" t="s">
        <v>14</v>
      </c>
      <c r="E9" s="13">
        <v>5</v>
      </c>
      <c r="F9" s="13" t="s">
        <v>35</v>
      </c>
      <c r="G9" s="13" t="s">
        <v>36</v>
      </c>
      <c r="H9" s="13" t="s">
        <v>37</v>
      </c>
      <c r="I9" s="4"/>
    </row>
    <row r="10" spans="1:9" ht="15">
      <c r="A10" s="6">
        <v>200301</v>
      </c>
      <c r="B10" s="13" t="s">
        <v>32</v>
      </c>
      <c r="C10" s="13" t="s">
        <v>13</v>
      </c>
      <c r="D10" s="13" t="s">
        <v>14</v>
      </c>
      <c r="E10" s="13">
        <v>5</v>
      </c>
      <c r="F10" s="13" t="s">
        <v>15</v>
      </c>
      <c r="G10" s="13" t="s">
        <v>38</v>
      </c>
      <c r="H10" s="13" t="s">
        <v>31</v>
      </c>
      <c r="I10" s="4"/>
    </row>
    <row r="11" spans="1:9" ht="27.6">
      <c r="A11" s="6">
        <v>200301</v>
      </c>
      <c r="B11" s="13" t="s">
        <v>39</v>
      </c>
      <c r="C11" s="13" t="s">
        <v>13</v>
      </c>
      <c r="D11" s="13" t="s">
        <v>14</v>
      </c>
      <c r="E11" s="13">
        <v>7</v>
      </c>
      <c r="F11" s="13" t="s">
        <v>19</v>
      </c>
      <c r="G11" s="13" t="s">
        <v>20</v>
      </c>
      <c r="H11" s="13" t="s">
        <v>40</v>
      </c>
      <c r="I11" s="4"/>
    </row>
    <row r="12" spans="1:9" ht="15">
      <c r="A12" s="6">
        <v>200301</v>
      </c>
      <c r="B12" s="13" t="s">
        <v>39</v>
      </c>
      <c r="C12" s="13" t="s">
        <v>13</v>
      </c>
      <c r="D12" s="13" t="s">
        <v>14</v>
      </c>
      <c r="E12" s="13">
        <v>7</v>
      </c>
      <c r="F12" s="13" t="s">
        <v>15</v>
      </c>
      <c r="G12" s="13" t="s">
        <v>16</v>
      </c>
      <c r="H12" s="13" t="s">
        <v>41</v>
      </c>
      <c r="I12" s="4"/>
    </row>
    <row r="13" spans="1:9" ht="15">
      <c r="A13" s="7">
        <v>200301</v>
      </c>
      <c r="B13" s="13" t="s">
        <v>42</v>
      </c>
      <c r="C13" s="13" t="s">
        <v>13</v>
      </c>
      <c r="D13" s="13" t="s">
        <v>14</v>
      </c>
      <c r="E13" s="13">
        <v>2</v>
      </c>
      <c r="F13" s="13" t="s">
        <v>15</v>
      </c>
      <c r="G13" s="13"/>
      <c r="H13" s="13" t="s">
        <v>17</v>
      </c>
      <c r="I13" s="4"/>
    </row>
    <row r="14" spans="1:9" ht="15">
      <c r="A14" s="7">
        <v>200301</v>
      </c>
      <c r="B14" s="13" t="s">
        <v>43</v>
      </c>
      <c r="C14" s="13" t="s">
        <v>13</v>
      </c>
      <c r="D14" s="13" t="s">
        <v>14</v>
      </c>
      <c r="E14" s="13">
        <v>1</v>
      </c>
      <c r="F14" s="13" t="s">
        <v>15</v>
      </c>
      <c r="G14" s="13"/>
      <c r="H14" s="13" t="s">
        <v>17</v>
      </c>
      <c r="I14" s="4"/>
    </row>
    <row r="15" spans="1:9" ht="15">
      <c r="A15" s="7">
        <v>200301</v>
      </c>
      <c r="B15" s="13" t="s">
        <v>44</v>
      </c>
      <c r="C15" s="13" t="s">
        <v>13</v>
      </c>
      <c r="D15" s="13" t="s">
        <v>14</v>
      </c>
      <c r="E15" s="13">
        <v>1</v>
      </c>
      <c r="F15" s="13" t="s">
        <v>19</v>
      </c>
      <c r="G15" s="13"/>
      <c r="H15" s="13" t="s">
        <v>17</v>
      </c>
      <c r="I15" s="4"/>
    </row>
    <row r="16" spans="1:9" ht="15">
      <c r="A16" s="7">
        <v>200301</v>
      </c>
      <c r="B16" s="13" t="s">
        <v>45</v>
      </c>
      <c r="C16" s="13" t="s">
        <v>13</v>
      </c>
      <c r="D16" s="13" t="s">
        <v>14</v>
      </c>
      <c r="E16" s="13">
        <v>5</v>
      </c>
      <c r="F16" s="13" t="s">
        <v>19</v>
      </c>
      <c r="G16" s="13"/>
      <c r="H16" s="13" t="s">
        <v>17</v>
      </c>
      <c r="I16" s="4"/>
    </row>
    <row r="17" spans="1:9" ht="15">
      <c r="A17" s="7">
        <v>200301</v>
      </c>
      <c r="B17" s="13" t="s">
        <v>46</v>
      </c>
      <c r="C17" s="13" t="s">
        <v>13</v>
      </c>
      <c r="D17" s="13" t="s">
        <v>14</v>
      </c>
      <c r="E17" s="13">
        <v>13</v>
      </c>
      <c r="F17" s="13" t="s">
        <v>15</v>
      </c>
      <c r="G17" s="13"/>
      <c r="H17" s="13" t="s">
        <v>17</v>
      </c>
      <c r="I17" s="4"/>
    </row>
    <row r="18" spans="1:9" ht="15">
      <c r="A18" s="7">
        <v>200301</v>
      </c>
      <c r="B18" s="13" t="s">
        <v>47</v>
      </c>
      <c r="C18" s="13" t="s">
        <v>13</v>
      </c>
      <c r="D18" s="13" t="s">
        <v>14</v>
      </c>
      <c r="E18" s="13">
        <v>11</v>
      </c>
      <c r="F18" s="13" t="s">
        <v>19</v>
      </c>
      <c r="G18" s="13"/>
      <c r="H18" s="13" t="s">
        <v>17</v>
      </c>
      <c r="I18" s="4"/>
    </row>
    <row r="19" spans="1:9" ht="15">
      <c r="A19" s="7">
        <v>200301</v>
      </c>
      <c r="B19" s="13" t="s">
        <v>48</v>
      </c>
      <c r="C19" s="13" t="s">
        <v>13</v>
      </c>
      <c r="D19" s="13" t="s">
        <v>14</v>
      </c>
      <c r="E19" s="13">
        <v>1</v>
      </c>
      <c r="F19" s="13" t="s">
        <v>19</v>
      </c>
      <c r="G19" s="13"/>
      <c r="H19" s="13" t="s">
        <v>17</v>
      </c>
      <c r="I19" s="4"/>
    </row>
    <row r="20" spans="1:9" s="21" customFormat="1" ht="29.4" customHeight="1">
      <c r="A20" s="51" t="s">
        <v>49</v>
      </c>
      <c r="B20" s="51"/>
      <c r="C20" s="51"/>
      <c r="D20" s="51"/>
      <c r="E20" s="51"/>
      <c r="F20" s="51"/>
      <c r="G20" s="51"/>
      <c r="H20" s="51"/>
      <c r="I20" s="26">
        <f>SUM(I3:I19)</f>
        <v>0</v>
      </c>
    </row>
  </sheetData>
  <sheetProtection algorithmName="SHA-512" hashValue="PbwIYTdrjThNUsLKnieI1Gkj/IOm2eZWUA+L0nVkbug9eG6Y5dX/zdpOmoqMyykJpyHwtaHCbkh989hElXq7GQ==" saltValue="s+QmVdY8OhRQOSIxfGR7qg==" spinCount="100000" sheet="1" objects="1" scenarios="1" formatCells="0" formatColumns="0" formatRows="0"/>
  <mergeCells count="2">
    <mergeCell ref="A20:H20"/>
    <mergeCell ref="A1:I1"/>
  </mergeCells>
  <printOptions/>
  <pageMargins left="0.7" right="0.7" top="0.787401575" bottom="0.787401575" header="0.3" footer="0.3"/>
  <pageSetup fitToHeight="1" fitToWidth="1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0"/>
  <sheetViews>
    <sheetView workbookViewId="0" topLeftCell="A18">
      <selection activeCell="J28" sqref="J28"/>
    </sheetView>
  </sheetViews>
  <sheetFormatPr defaultColWidth="8.8515625" defaultRowHeight="15"/>
  <cols>
    <col min="1" max="1" width="17.7109375" style="1" customWidth="1"/>
    <col min="2" max="2" width="35.57421875" style="1" customWidth="1"/>
    <col min="3" max="5" width="17.8515625" style="1" customWidth="1"/>
    <col min="6" max="6" width="17.7109375" style="1" customWidth="1"/>
    <col min="7" max="7" width="17.8515625" style="1" customWidth="1"/>
    <col min="8" max="8" width="18.00390625" style="1" customWidth="1"/>
    <col min="9" max="9" width="26.7109375" style="2" customWidth="1"/>
    <col min="10" max="16384" width="8.8515625" style="1" customWidth="1"/>
  </cols>
  <sheetData>
    <row r="1" spans="1:9" s="25" customFormat="1" ht="42.6" customHeight="1">
      <c r="A1" s="53" t="s">
        <v>142</v>
      </c>
      <c r="B1" s="53"/>
      <c r="C1" s="53"/>
      <c r="D1" s="53"/>
      <c r="E1" s="53"/>
      <c r="F1" s="53"/>
      <c r="G1" s="53"/>
      <c r="H1" s="53"/>
      <c r="I1" s="53"/>
    </row>
    <row r="2" spans="1:9" s="25" customFormat="1" ht="27.6">
      <c r="A2" s="5" t="s">
        <v>3</v>
      </c>
      <c r="B2" s="5" t="s">
        <v>4</v>
      </c>
      <c r="C2" s="5" t="s">
        <v>5</v>
      </c>
      <c r="D2" s="5" t="s">
        <v>6</v>
      </c>
      <c r="E2" s="5" t="s">
        <v>7</v>
      </c>
      <c r="F2" s="5" t="s">
        <v>8</v>
      </c>
      <c r="G2" s="5" t="s">
        <v>9</v>
      </c>
      <c r="H2" s="5" t="s">
        <v>10</v>
      </c>
      <c r="I2" s="3" t="s">
        <v>11</v>
      </c>
    </row>
    <row r="3" spans="1:9" ht="15">
      <c r="A3" s="6">
        <v>150101</v>
      </c>
      <c r="B3" s="13" t="s">
        <v>50</v>
      </c>
      <c r="C3" s="13" t="s">
        <v>13</v>
      </c>
      <c r="D3" s="13" t="s">
        <v>51</v>
      </c>
      <c r="E3" s="13">
        <v>1</v>
      </c>
      <c r="F3" s="13" t="s">
        <v>15</v>
      </c>
      <c r="G3" s="13" t="s">
        <v>16</v>
      </c>
      <c r="H3" s="13" t="s">
        <v>17</v>
      </c>
      <c r="I3" s="4"/>
    </row>
    <row r="4" spans="1:9" ht="27.6">
      <c r="A4" s="6">
        <v>150101</v>
      </c>
      <c r="B4" s="13" t="s">
        <v>18</v>
      </c>
      <c r="C4" s="13" t="s">
        <v>13</v>
      </c>
      <c r="D4" s="13" t="s">
        <v>51</v>
      </c>
      <c r="E4" s="13">
        <v>1</v>
      </c>
      <c r="F4" s="13" t="s">
        <v>19</v>
      </c>
      <c r="G4" s="13" t="s">
        <v>20</v>
      </c>
      <c r="H4" s="13" t="s">
        <v>17</v>
      </c>
      <c r="I4" s="4"/>
    </row>
    <row r="5" spans="1:9" ht="15">
      <c r="A5" s="6">
        <v>150102</v>
      </c>
      <c r="B5" s="13" t="s">
        <v>50</v>
      </c>
      <c r="C5" s="13" t="s">
        <v>52</v>
      </c>
      <c r="D5" s="13" t="s">
        <v>51</v>
      </c>
      <c r="E5" s="13">
        <v>1</v>
      </c>
      <c r="F5" s="13" t="s">
        <v>15</v>
      </c>
      <c r="G5" s="13" t="s">
        <v>16</v>
      </c>
      <c r="H5" s="13" t="s">
        <v>17</v>
      </c>
      <c r="I5" s="4"/>
    </row>
    <row r="6" spans="1:9" ht="15">
      <c r="A6" s="6">
        <v>200136</v>
      </c>
      <c r="B6" s="13" t="s">
        <v>12</v>
      </c>
      <c r="C6" s="13" t="s">
        <v>53</v>
      </c>
      <c r="D6" s="13" t="s">
        <v>14</v>
      </c>
      <c r="E6" s="13">
        <v>1</v>
      </c>
      <c r="F6" s="13" t="s">
        <v>54</v>
      </c>
      <c r="G6" s="13" t="s">
        <v>25</v>
      </c>
      <c r="H6" s="13" t="s">
        <v>55</v>
      </c>
      <c r="I6" s="4"/>
    </row>
    <row r="7" spans="1:9" ht="27.6">
      <c r="A7" s="6">
        <v>150102</v>
      </c>
      <c r="B7" s="13" t="s">
        <v>18</v>
      </c>
      <c r="C7" s="13" t="s">
        <v>52</v>
      </c>
      <c r="D7" s="13" t="s">
        <v>51</v>
      </c>
      <c r="E7" s="13">
        <v>1</v>
      </c>
      <c r="F7" s="13" t="s">
        <v>19</v>
      </c>
      <c r="G7" s="13" t="s">
        <v>20</v>
      </c>
      <c r="H7" s="13" t="s">
        <v>17</v>
      </c>
      <c r="I7" s="4"/>
    </row>
    <row r="8" spans="1:9" ht="27.6">
      <c r="A8" s="6">
        <v>150107</v>
      </c>
      <c r="B8" s="13" t="s">
        <v>18</v>
      </c>
      <c r="C8" s="13" t="s">
        <v>13</v>
      </c>
      <c r="D8" s="13" t="s">
        <v>51</v>
      </c>
      <c r="E8" s="13">
        <v>1</v>
      </c>
      <c r="F8" s="13" t="s">
        <v>15</v>
      </c>
      <c r="G8" s="13" t="s">
        <v>56</v>
      </c>
      <c r="H8" s="13" t="s">
        <v>17</v>
      </c>
      <c r="I8" s="4"/>
    </row>
    <row r="9" spans="1:9" ht="27.6">
      <c r="A9" s="6">
        <v>150101</v>
      </c>
      <c r="B9" s="13" t="s">
        <v>22</v>
      </c>
      <c r="C9" s="13" t="s">
        <v>57</v>
      </c>
      <c r="D9" s="13" t="s">
        <v>24</v>
      </c>
      <c r="E9" s="13">
        <v>1</v>
      </c>
      <c r="F9" s="13" t="s">
        <v>15</v>
      </c>
      <c r="G9" s="13" t="s">
        <v>58</v>
      </c>
      <c r="H9" s="13" t="s">
        <v>17</v>
      </c>
      <c r="I9" s="4"/>
    </row>
    <row r="10" spans="1:9" ht="27.6">
      <c r="A10" s="6">
        <v>150102</v>
      </c>
      <c r="B10" s="13" t="s">
        <v>22</v>
      </c>
      <c r="C10" s="13" t="s">
        <v>59</v>
      </c>
      <c r="D10" s="13" t="s">
        <v>24</v>
      </c>
      <c r="E10" s="13">
        <v>1</v>
      </c>
      <c r="F10" s="13" t="s">
        <v>15</v>
      </c>
      <c r="G10" s="13" t="s">
        <v>58</v>
      </c>
      <c r="H10" s="13" t="s">
        <v>17</v>
      </c>
      <c r="I10" s="4"/>
    </row>
    <row r="11" spans="1:9" ht="27.6">
      <c r="A11" s="6">
        <v>150107</v>
      </c>
      <c r="B11" s="13" t="s">
        <v>22</v>
      </c>
      <c r="C11" s="13" t="s">
        <v>60</v>
      </c>
      <c r="D11" s="13" t="s">
        <v>24</v>
      </c>
      <c r="E11" s="13">
        <v>1</v>
      </c>
      <c r="F11" s="13" t="s">
        <v>29</v>
      </c>
      <c r="G11" s="13" t="s">
        <v>58</v>
      </c>
      <c r="H11" s="13" t="s">
        <v>17</v>
      </c>
      <c r="I11" s="4"/>
    </row>
    <row r="12" spans="1:9" ht="15">
      <c r="A12" s="6">
        <v>200136</v>
      </c>
      <c r="B12" s="13" t="s">
        <v>22</v>
      </c>
      <c r="C12" s="13" t="s">
        <v>53</v>
      </c>
      <c r="D12" s="13" t="s">
        <v>14</v>
      </c>
      <c r="E12" s="13">
        <v>1</v>
      </c>
      <c r="F12" s="13" t="s">
        <v>54</v>
      </c>
      <c r="G12" s="13" t="s">
        <v>25</v>
      </c>
      <c r="H12" s="13" t="s">
        <v>55</v>
      </c>
      <c r="I12" s="4"/>
    </row>
    <row r="13" spans="1:9" ht="27.6">
      <c r="A13" s="6">
        <v>150101</v>
      </c>
      <c r="B13" s="13" t="s">
        <v>32</v>
      </c>
      <c r="C13" s="13" t="s">
        <v>13</v>
      </c>
      <c r="D13" s="13" t="s">
        <v>51</v>
      </c>
      <c r="E13" s="13">
        <v>1</v>
      </c>
      <c r="F13" s="13" t="s">
        <v>15</v>
      </c>
      <c r="G13" s="13" t="s">
        <v>58</v>
      </c>
      <c r="H13" s="13" t="s">
        <v>17</v>
      </c>
      <c r="I13" s="4"/>
    </row>
    <row r="14" spans="1:9" ht="27.6">
      <c r="A14" s="6">
        <v>150102</v>
      </c>
      <c r="B14" s="13" t="s">
        <v>32</v>
      </c>
      <c r="C14" s="13" t="s">
        <v>13</v>
      </c>
      <c r="D14" s="13" t="s">
        <v>51</v>
      </c>
      <c r="E14" s="13">
        <v>2</v>
      </c>
      <c r="F14" s="13" t="s">
        <v>15</v>
      </c>
      <c r="G14" s="13" t="s">
        <v>58</v>
      </c>
      <c r="H14" s="13" t="s">
        <v>17</v>
      </c>
      <c r="I14" s="4"/>
    </row>
    <row r="15" spans="1:9" ht="27.6">
      <c r="A15" s="6">
        <v>150107</v>
      </c>
      <c r="B15" s="13" t="s">
        <v>32</v>
      </c>
      <c r="C15" s="13" t="s">
        <v>13</v>
      </c>
      <c r="D15" s="13" t="s">
        <v>61</v>
      </c>
      <c r="E15" s="13">
        <v>1</v>
      </c>
      <c r="F15" s="13" t="s">
        <v>29</v>
      </c>
      <c r="G15" s="13" t="s">
        <v>58</v>
      </c>
      <c r="H15" s="13" t="s">
        <v>17</v>
      </c>
      <c r="I15" s="4"/>
    </row>
    <row r="16" spans="1:9" ht="27.6">
      <c r="A16" s="6">
        <v>150102</v>
      </c>
      <c r="B16" s="13" t="s">
        <v>39</v>
      </c>
      <c r="C16" s="13" t="s">
        <v>13</v>
      </c>
      <c r="D16" s="13" t="s">
        <v>51</v>
      </c>
      <c r="E16" s="13">
        <v>2</v>
      </c>
      <c r="F16" s="13" t="s">
        <v>62</v>
      </c>
      <c r="G16" s="13" t="s">
        <v>58</v>
      </c>
      <c r="H16" s="13" t="s">
        <v>17</v>
      </c>
      <c r="I16" s="4"/>
    </row>
    <row r="17" spans="1:9" ht="27.6">
      <c r="A17" s="6">
        <v>150107</v>
      </c>
      <c r="B17" s="13" t="s">
        <v>39</v>
      </c>
      <c r="C17" s="13" t="s">
        <v>13</v>
      </c>
      <c r="D17" s="13" t="s">
        <v>51</v>
      </c>
      <c r="E17" s="13">
        <v>1</v>
      </c>
      <c r="F17" s="13" t="s">
        <v>29</v>
      </c>
      <c r="G17" s="13" t="s">
        <v>58</v>
      </c>
      <c r="H17" s="13" t="s">
        <v>17</v>
      </c>
      <c r="I17" s="4"/>
    </row>
    <row r="18" spans="1:9" ht="27.6">
      <c r="A18" s="6">
        <v>150101</v>
      </c>
      <c r="B18" s="13" t="s">
        <v>39</v>
      </c>
      <c r="C18" s="13" t="s">
        <v>13</v>
      </c>
      <c r="D18" s="13" t="s">
        <v>51</v>
      </c>
      <c r="E18" s="13">
        <v>1</v>
      </c>
      <c r="F18" s="13" t="s">
        <v>15</v>
      </c>
      <c r="G18" s="13" t="s">
        <v>58</v>
      </c>
      <c r="H18" s="13" t="s">
        <v>17</v>
      </c>
      <c r="I18" s="4"/>
    </row>
    <row r="19" spans="1:9" ht="15">
      <c r="A19" s="6">
        <v>200136</v>
      </c>
      <c r="B19" s="13" t="s">
        <v>39</v>
      </c>
      <c r="C19" s="13" t="s">
        <v>53</v>
      </c>
      <c r="D19" s="13" t="s">
        <v>14</v>
      </c>
      <c r="E19" s="13">
        <v>1</v>
      </c>
      <c r="F19" s="13" t="s">
        <v>54</v>
      </c>
      <c r="G19" s="13" t="s">
        <v>25</v>
      </c>
      <c r="H19" s="13" t="s">
        <v>55</v>
      </c>
      <c r="I19" s="4"/>
    </row>
    <row r="20" spans="1:9" ht="15">
      <c r="A20" s="7">
        <v>150101</v>
      </c>
      <c r="B20" s="13" t="s">
        <v>63</v>
      </c>
      <c r="C20" s="13" t="s">
        <v>64</v>
      </c>
      <c r="D20" s="13" t="s">
        <v>51</v>
      </c>
      <c r="E20" s="13">
        <v>7</v>
      </c>
      <c r="F20" s="13" t="s">
        <v>65</v>
      </c>
      <c r="G20" s="13"/>
      <c r="H20" s="13" t="s">
        <v>17</v>
      </c>
      <c r="I20" s="4"/>
    </row>
    <row r="21" spans="1:9" ht="15">
      <c r="A21" s="7">
        <v>150101</v>
      </c>
      <c r="B21" s="13" t="s">
        <v>66</v>
      </c>
      <c r="C21" s="13" t="s">
        <v>67</v>
      </c>
      <c r="D21" s="13" t="s">
        <v>51</v>
      </c>
      <c r="E21" s="13">
        <v>3</v>
      </c>
      <c r="F21" s="13" t="s">
        <v>15</v>
      </c>
      <c r="G21" s="13" t="s">
        <v>68</v>
      </c>
      <c r="H21" s="13" t="s">
        <v>17</v>
      </c>
      <c r="I21" s="4"/>
    </row>
    <row r="22" spans="1:9" ht="15">
      <c r="A22" s="7">
        <v>150101</v>
      </c>
      <c r="B22" s="13" t="s">
        <v>45</v>
      </c>
      <c r="C22" s="13" t="s">
        <v>67</v>
      </c>
      <c r="D22" s="13" t="s">
        <v>51</v>
      </c>
      <c r="E22" s="13">
        <v>3</v>
      </c>
      <c r="F22" s="13" t="s">
        <v>15</v>
      </c>
      <c r="G22" s="13" t="s">
        <v>68</v>
      </c>
      <c r="H22" s="13" t="s">
        <v>17</v>
      </c>
      <c r="I22" s="4"/>
    </row>
    <row r="23" spans="1:9" ht="15">
      <c r="A23" s="7">
        <v>150101</v>
      </c>
      <c r="B23" s="13" t="s">
        <v>46</v>
      </c>
      <c r="C23" s="13" t="s">
        <v>67</v>
      </c>
      <c r="D23" s="13" t="s">
        <v>51</v>
      </c>
      <c r="E23" s="13">
        <v>3</v>
      </c>
      <c r="F23" s="13" t="s">
        <v>15</v>
      </c>
      <c r="G23" s="13" t="s">
        <v>68</v>
      </c>
      <c r="H23" s="13" t="s">
        <v>17</v>
      </c>
      <c r="I23" s="4"/>
    </row>
    <row r="24" spans="1:9" ht="15">
      <c r="A24" s="7">
        <v>150102</v>
      </c>
      <c r="B24" s="13" t="s">
        <v>46</v>
      </c>
      <c r="C24" s="13" t="s">
        <v>69</v>
      </c>
      <c r="D24" s="13" t="s">
        <v>51</v>
      </c>
      <c r="E24" s="13">
        <v>2</v>
      </c>
      <c r="F24" s="13" t="s">
        <v>15</v>
      </c>
      <c r="G24" s="13"/>
      <c r="H24" s="13" t="s">
        <v>17</v>
      </c>
      <c r="I24" s="4"/>
    </row>
    <row r="25" spans="1:9" ht="15">
      <c r="A25" s="7">
        <v>150102</v>
      </c>
      <c r="B25" s="13" t="s">
        <v>46</v>
      </c>
      <c r="C25" s="13" t="s">
        <v>70</v>
      </c>
      <c r="D25" s="13" t="s">
        <v>51</v>
      </c>
      <c r="E25" s="13">
        <v>2</v>
      </c>
      <c r="F25" s="13" t="s">
        <v>15</v>
      </c>
      <c r="G25" s="13"/>
      <c r="H25" s="13" t="s">
        <v>17</v>
      </c>
      <c r="I25" s="4"/>
    </row>
    <row r="26" spans="1:9" ht="15">
      <c r="A26" s="7">
        <v>150102</v>
      </c>
      <c r="B26" s="13" t="s">
        <v>45</v>
      </c>
      <c r="C26" s="13" t="s">
        <v>70</v>
      </c>
      <c r="D26" s="13" t="s">
        <v>51</v>
      </c>
      <c r="E26" s="13">
        <v>3</v>
      </c>
      <c r="F26" s="13" t="s">
        <v>15</v>
      </c>
      <c r="G26" s="13"/>
      <c r="H26" s="13" t="s">
        <v>17</v>
      </c>
      <c r="I26" s="4"/>
    </row>
    <row r="27" spans="1:9" ht="15">
      <c r="A27" s="7">
        <v>150102</v>
      </c>
      <c r="B27" s="13" t="s">
        <v>71</v>
      </c>
      <c r="C27" s="13" t="s">
        <v>70</v>
      </c>
      <c r="D27" s="13" t="s">
        <v>51</v>
      </c>
      <c r="E27" s="13">
        <v>1</v>
      </c>
      <c r="F27" s="13" t="s">
        <v>15</v>
      </c>
      <c r="G27" s="13"/>
      <c r="H27" s="13" t="s">
        <v>17</v>
      </c>
      <c r="I27" s="4"/>
    </row>
    <row r="28" spans="1:9" ht="15">
      <c r="A28" s="7">
        <v>150102</v>
      </c>
      <c r="B28" s="13" t="s">
        <v>66</v>
      </c>
      <c r="C28" s="13" t="s">
        <v>70</v>
      </c>
      <c r="D28" s="13" t="s">
        <v>51</v>
      </c>
      <c r="E28" s="13">
        <v>3</v>
      </c>
      <c r="F28" s="13" t="s">
        <v>15</v>
      </c>
      <c r="G28" s="13"/>
      <c r="H28" s="13" t="s">
        <v>17</v>
      </c>
      <c r="I28" s="4"/>
    </row>
    <row r="29" spans="1:9" ht="15">
      <c r="A29" s="7">
        <v>150107</v>
      </c>
      <c r="B29" s="13" t="s">
        <v>46</v>
      </c>
      <c r="C29" s="13" t="s">
        <v>72</v>
      </c>
      <c r="D29" s="13" t="s">
        <v>51</v>
      </c>
      <c r="E29" s="13">
        <v>2</v>
      </c>
      <c r="F29" s="13" t="s">
        <v>29</v>
      </c>
      <c r="G29" s="13"/>
      <c r="H29" s="13" t="s">
        <v>17</v>
      </c>
      <c r="I29" s="4"/>
    </row>
    <row r="30" spans="1:9" s="24" customFormat="1" ht="29.4" customHeight="1">
      <c r="A30" s="54" t="s">
        <v>49</v>
      </c>
      <c r="B30" s="54"/>
      <c r="C30" s="54"/>
      <c r="D30" s="54"/>
      <c r="E30" s="54"/>
      <c r="F30" s="54"/>
      <c r="G30" s="54"/>
      <c r="H30" s="54"/>
      <c r="I30" s="8">
        <f>SUM(I3:I29)</f>
        <v>0</v>
      </c>
    </row>
  </sheetData>
  <sheetProtection algorithmName="SHA-512" hashValue="zF+AHl4T8ccg/ROVywd1HGc25dOBjqs/sHTJHgWgYYSrJ16OVDNqVFbwk3zTNLHRkSm/ISBDz1lF6/2T6Vf4dg==" saltValue="2Jhh1N9Mgzke2TMdXqv5/Q==" spinCount="100000" sheet="1" objects="1" scenarios="1" formatCells="0" formatColumns="0" formatRows="0"/>
  <mergeCells count="2">
    <mergeCell ref="A1:I1"/>
    <mergeCell ref="A30:H30"/>
  </mergeCells>
  <printOptions/>
  <pageMargins left="0.7" right="0.7" top="0.787401575" bottom="0.787401575" header="0.3" footer="0.3"/>
  <pageSetup fitToHeight="1" fitToWidth="1"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"/>
  <sheetViews>
    <sheetView workbookViewId="0" topLeftCell="A1">
      <selection activeCell="H3" sqref="H3:H4"/>
    </sheetView>
  </sheetViews>
  <sheetFormatPr defaultColWidth="8.8515625" defaultRowHeight="15"/>
  <cols>
    <col min="1" max="1" width="17.7109375" style="1" customWidth="1"/>
    <col min="2" max="2" width="34.7109375" style="1" customWidth="1"/>
    <col min="3" max="4" width="17.7109375" style="1" customWidth="1"/>
    <col min="5" max="5" width="19.7109375" style="1" customWidth="1"/>
    <col min="6" max="6" width="44.7109375" style="1" customWidth="1"/>
    <col min="7" max="7" width="18.00390625" style="1" customWidth="1"/>
    <col min="8" max="16384" width="8.8515625" style="1" customWidth="1"/>
  </cols>
  <sheetData>
    <row r="1" spans="1:7" ht="45.6" customHeight="1">
      <c r="A1" s="53" t="s">
        <v>143</v>
      </c>
      <c r="B1" s="53"/>
      <c r="C1" s="53"/>
      <c r="D1" s="53"/>
      <c r="E1" s="53"/>
      <c r="F1" s="53"/>
      <c r="G1" s="53"/>
    </row>
    <row r="2" spans="1:7" s="25" customFormat="1" ht="27.6">
      <c r="A2" s="5" t="s">
        <v>73</v>
      </c>
      <c r="B2" s="5" t="s">
        <v>4</v>
      </c>
      <c r="C2" s="5" t="s">
        <v>74</v>
      </c>
      <c r="D2" s="5" t="s">
        <v>6</v>
      </c>
      <c r="E2" s="5" t="s">
        <v>8</v>
      </c>
      <c r="F2" s="5" t="s">
        <v>75</v>
      </c>
      <c r="G2" s="29" t="s">
        <v>11</v>
      </c>
    </row>
    <row r="3" spans="1:7" ht="15">
      <c r="A3" s="10">
        <v>200108</v>
      </c>
      <c r="B3" s="11" t="s">
        <v>76</v>
      </c>
      <c r="C3" s="11" t="s">
        <v>77</v>
      </c>
      <c r="D3" s="11" t="s">
        <v>14</v>
      </c>
      <c r="E3" s="11" t="s">
        <v>78</v>
      </c>
      <c r="F3" s="11" t="s">
        <v>79</v>
      </c>
      <c r="G3" s="9"/>
    </row>
    <row r="4" spans="1:7" ht="15">
      <c r="A4" s="10">
        <v>200108</v>
      </c>
      <c r="B4" s="11" t="s">
        <v>80</v>
      </c>
      <c r="C4" s="11" t="s">
        <v>81</v>
      </c>
      <c r="D4" s="11" t="s">
        <v>14</v>
      </c>
      <c r="E4" s="11" t="s">
        <v>78</v>
      </c>
      <c r="F4" s="11" t="s">
        <v>79</v>
      </c>
      <c r="G4" s="9"/>
    </row>
    <row r="5" spans="1:7" s="24" customFormat="1" ht="27.6" customHeight="1">
      <c r="A5" s="55" t="s">
        <v>49</v>
      </c>
      <c r="B5" s="55"/>
      <c r="C5" s="55"/>
      <c r="D5" s="55"/>
      <c r="E5" s="55"/>
      <c r="F5" s="55"/>
      <c r="G5" s="23">
        <f>SUM(G3:G4)</f>
        <v>0</v>
      </c>
    </row>
  </sheetData>
  <sheetProtection algorithmName="SHA-512" hashValue="qvDB2cQOCLxGIJh0Rw94+1Brxw6vBmAtqTBBr1fZiYbRs5HNYXDM4t+UdriBjdhOpbMvXt+uF7/GvAesXyQv3g==" saltValue="/4c0cl/zB1WYNUG+/taeEQ==" spinCount="100000" sheet="1" objects="1" scenarios="1" formatCells="0" formatColumns="0" formatRows="0"/>
  <mergeCells count="2">
    <mergeCell ref="A1:G1"/>
    <mergeCell ref="A5:F5"/>
  </mergeCells>
  <printOptions/>
  <pageMargins left="0.7" right="0.7" top="0.787401575" bottom="0.787401575" header="0.3" footer="0.3"/>
  <pageSetup fitToHeight="1" fitToWidth="1" horizontalDpi="600" verticalDpi="600" orientation="landscape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3"/>
  <sheetViews>
    <sheetView workbookViewId="0" topLeftCell="A27">
      <selection activeCell="F35" sqref="F35"/>
    </sheetView>
  </sheetViews>
  <sheetFormatPr defaultColWidth="8.8515625" defaultRowHeight="15"/>
  <cols>
    <col min="1" max="1" width="15.7109375" style="20" customWidth="1"/>
    <col min="2" max="2" width="39.421875" style="20" customWidth="1"/>
    <col min="3" max="4" width="17.7109375" style="20" customWidth="1"/>
    <col min="5" max="5" width="69.140625" style="20" customWidth="1"/>
    <col min="6" max="6" width="29.140625" style="20" customWidth="1"/>
    <col min="7" max="8" width="18.00390625" style="20" customWidth="1"/>
    <col min="9" max="9" width="17.7109375" style="20" customWidth="1"/>
    <col min="10" max="16384" width="8.8515625" style="20" customWidth="1"/>
  </cols>
  <sheetData>
    <row r="1" spans="1:6" ht="45" customHeight="1">
      <c r="A1" s="53" t="s">
        <v>144</v>
      </c>
      <c r="B1" s="53"/>
      <c r="C1" s="53"/>
      <c r="D1" s="53"/>
      <c r="E1" s="53"/>
      <c r="F1" s="53"/>
    </row>
    <row r="2" spans="1:6" s="21" customFormat="1" ht="27.6">
      <c r="A2" s="18" t="s">
        <v>73</v>
      </c>
      <c r="B2" s="18" t="s">
        <v>4</v>
      </c>
      <c r="C2" s="18" t="s">
        <v>74</v>
      </c>
      <c r="D2" s="18" t="s">
        <v>8</v>
      </c>
      <c r="E2" s="18" t="s">
        <v>75</v>
      </c>
      <c r="F2" s="19" t="s">
        <v>11</v>
      </c>
    </row>
    <row r="3" spans="1:6" ht="27.6">
      <c r="A3" s="6">
        <v>190809</v>
      </c>
      <c r="B3" s="13" t="s">
        <v>80</v>
      </c>
      <c r="C3" s="13" t="s">
        <v>136</v>
      </c>
      <c r="D3" s="13" t="s">
        <v>78</v>
      </c>
      <c r="E3" s="13" t="s">
        <v>82</v>
      </c>
      <c r="F3" s="12"/>
    </row>
    <row r="4" spans="1:6" ht="27.6">
      <c r="A4" s="6">
        <v>190809</v>
      </c>
      <c r="B4" s="13" t="s">
        <v>50</v>
      </c>
      <c r="C4" s="13" t="s">
        <v>83</v>
      </c>
      <c r="D4" s="13" t="s">
        <v>78</v>
      </c>
      <c r="E4" s="13" t="s">
        <v>82</v>
      </c>
      <c r="F4" s="12"/>
    </row>
    <row r="5" spans="1:6" ht="27.6">
      <c r="A5" s="6">
        <v>190809</v>
      </c>
      <c r="B5" s="13" t="s">
        <v>39</v>
      </c>
      <c r="C5" s="13" t="s">
        <v>84</v>
      </c>
      <c r="D5" s="13" t="s">
        <v>78</v>
      </c>
      <c r="E5" s="13" t="s">
        <v>82</v>
      </c>
      <c r="F5" s="12"/>
    </row>
    <row r="6" spans="1:6" ht="27.6">
      <c r="A6" s="6">
        <v>190809</v>
      </c>
      <c r="B6" s="13" t="s">
        <v>85</v>
      </c>
      <c r="C6" s="13" t="s">
        <v>136</v>
      </c>
      <c r="D6" s="13" t="s">
        <v>78</v>
      </c>
      <c r="E6" s="13" t="s">
        <v>82</v>
      </c>
      <c r="F6" s="12"/>
    </row>
    <row r="7" spans="1:6" ht="27.6">
      <c r="A7" s="16">
        <v>80111</v>
      </c>
      <c r="B7" s="14" t="s">
        <v>137</v>
      </c>
      <c r="C7" s="13" t="s">
        <v>86</v>
      </c>
      <c r="D7" s="13" t="s">
        <v>87</v>
      </c>
      <c r="E7" s="13" t="s">
        <v>88</v>
      </c>
      <c r="F7" s="12"/>
    </row>
    <row r="8" spans="1:6" ht="27.6">
      <c r="A8" s="16">
        <v>80317</v>
      </c>
      <c r="B8" s="14" t="s">
        <v>137</v>
      </c>
      <c r="C8" s="13" t="s">
        <v>89</v>
      </c>
      <c r="D8" s="13" t="s">
        <v>87</v>
      </c>
      <c r="E8" s="13" t="s">
        <v>90</v>
      </c>
      <c r="F8" s="12"/>
    </row>
    <row r="9" spans="1:6" ht="27.6">
      <c r="A9" s="16">
        <v>80409</v>
      </c>
      <c r="B9" s="14" t="s">
        <v>137</v>
      </c>
      <c r="C9" s="13" t="s">
        <v>91</v>
      </c>
      <c r="D9" s="13" t="s">
        <v>87</v>
      </c>
      <c r="E9" s="13" t="s">
        <v>92</v>
      </c>
      <c r="F9" s="12"/>
    </row>
    <row r="10" spans="1:6" ht="27.6">
      <c r="A10" s="16">
        <v>90105</v>
      </c>
      <c r="B10" s="14" t="s">
        <v>137</v>
      </c>
      <c r="C10" s="13" t="s">
        <v>93</v>
      </c>
      <c r="D10" s="13" t="s">
        <v>87</v>
      </c>
      <c r="E10" s="13" t="s">
        <v>94</v>
      </c>
      <c r="F10" s="12"/>
    </row>
    <row r="11" spans="1:6" ht="27.6">
      <c r="A11" s="16">
        <v>130205</v>
      </c>
      <c r="B11" s="14" t="s">
        <v>137</v>
      </c>
      <c r="C11" s="13" t="s">
        <v>93</v>
      </c>
      <c r="D11" s="13" t="s">
        <v>87</v>
      </c>
      <c r="E11" s="13" t="s">
        <v>95</v>
      </c>
      <c r="F11" s="12"/>
    </row>
    <row r="12" spans="1:6" ht="27.6">
      <c r="A12" s="16">
        <v>130206</v>
      </c>
      <c r="B12" s="14" t="s">
        <v>137</v>
      </c>
      <c r="C12" s="13" t="s">
        <v>86</v>
      </c>
      <c r="D12" s="13" t="s">
        <v>87</v>
      </c>
      <c r="E12" s="13" t="s">
        <v>96</v>
      </c>
      <c r="F12" s="12"/>
    </row>
    <row r="13" spans="1:6" ht="27.6">
      <c r="A13" s="16">
        <v>140602</v>
      </c>
      <c r="B13" s="14" t="s">
        <v>137</v>
      </c>
      <c r="C13" s="13" t="s">
        <v>97</v>
      </c>
      <c r="D13" s="13" t="s">
        <v>87</v>
      </c>
      <c r="E13" s="13" t="s">
        <v>98</v>
      </c>
      <c r="F13" s="12"/>
    </row>
    <row r="14" spans="1:6" ht="27.6">
      <c r="A14" s="16">
        <v>140603</v>
      </c>
      <c r="B14" s="14" t="s">
        <v>137</v>
      </c>
      <c r="C14" s="13" t="s">
        <v>89</v>
      </c>
      <c r="D14" s="13" t="s">
        <v>87</v>
      </c>
      <c r="E14" s="13" t="s">
        <v>99</v>
      </c>
      <c r="F14" s="12"/>
    </row>
    <row r="15" spans="1:6" ht="27.6">
      <c r="A15" s="16">
        <v>150110</v>
      </c>
      <c r="B15" s="14" t="s">
        <v>137</v>
      </c>
      <c r="C15" s="13" t="s">
        <v>133</v>
      </c>
      <c r="D15" s="13" t="s">
        <v>87</v>
      </c>
      <c r="E15" s="13" t="s">
        <v>101</v>
      </c>
      <c r="F15" s="12"/>
    </row>
    <row r="16" spans="1:6" ht="27.6">
      <c r="A16" s="16">
        <v>150202</v>
      </c>
      <c r="B16" s="14" t="s">
        <v>137</v>
      </c>
      <c r="C16" s="13" t="s">
        <v>89</v>
      </c>
      <c r="D16" s="13" t="s">
        <v>87</v>
      </c>
      <c r="E16" s="13" t="s">
        <v>102</v>
      </c>
      <c r="F16" s="12"/>
    </row>
    <row r="17" spans="1:6" ht="27.6">
      <c r="A17" s="16">
        <v>160107</v>
      </c>
      <c r="B17" s="14" t="s">
        <v>137</v>
      </c>
      <c r="C17" s="13" t="s">
        <v>103</v>
      </c>
      <c r="D17" s="13" t="s">
        <v>87</v>
      </c>
      <c r="E17" s="13" t="s">
        <v>104</v>
      </c>
      <c r="F17" s="12"/>
    </row>
    <row r="18" spans="1:6" ht="27.6">
      <c r="A18" s="16">
        <v>160111</v>
      </c>
      <c r="B18" s="14" t="s">
        <v>137</v>
      </c>
      <c r="C18" s="13" t="s">
        <v>93</v>
      </c>
      <c r="D18" s="13" t="s">
        <v>87</v>
      </c>
      <c r="E18" s="13" t="s">
        <v>105</v>
      </c>
      <c r="F18" s="12"/>
    </row>
    <row r="19" spans="1:6" ht="27.6">
      <c r="A19" s="16">
        <v>160113</v>
      </c>
      <c r="B19" s="14" t="s">
        <v>137</v>
      </c>
      <c r="C19" s="13" t="s">
        <v>93</v>
      </c>
      <c r="D19" s="13" t="s">
        <v>87</v>
      </c>
      <c r="E19" s="13" t="s">
        <v>106</v>
      </c>
      <c r="F19" s="12"/>
    </row>
    <row r="20" spans="1:6" ht="27.6">
      <c r="A20" s="16">
        <v>160114</v>
      </c>
      <c r="B20" s="14" t="s">
        <v>137</v>
      </c>
      <c r="C20" s="13" t="s">
        <v>107</v>
      </c>
      <c r="D20" s="13" t="s">
        <v>87</v>
      </c>
      <c r="E20" s="13" t="s">
        <v>108</v>
      </c>
      <c r="F20" s="12"/>
    </row>
    <row r="21" spans="1:6" ht="27.6">
      <c r="A21" s="16">
        <v>160303</v>
      </c>
      <c r="B21" s="14" t="s">
        <v>137</v>
      </c>
      <c r="C21" s="13" t="s">
        <v>132</v>
      </c>
      <c r="D21" s="13" t="s">
        <v>87</v>
      </c>
      <c r="E21" s="13" t="s">
        <v>109</v>
      </c>
      <c r="F21" s="12"/>
    </row>
    <row r="22" spans="1:6" ht="27.6">
      <c r="A22" s="16">
        <v>160305</v>
      </c>
      <c r="B22" s="14" t="s">
        <v>137</v>
      </c>
      <c r="C22" s="13" t="s">
        <v>93</v>
      </c>
      <c r="D22" s="13" t="s">
        <v>87</v>
      </c>
      <c r="E22" s="13" t="s">
        <v>110</v>
      </c>
      <c r="F22" s="12"/>
    </row>
    <row r="23" spans="1:6" ht="27.6">
      <c r="A23" s="16">
        <v>160506</v>
      </c>
      <c r="B23" s="14" t="s">
        <v>137</v>
      </c>
      <c r="C23" s="13" t="s">
        <v>111</v>
      </c>
      <c r="D23" s="13" t="s">
        <v>87</v>
      </c>
      <c r="E23" s="13" t="s">
        <v>112</v>
      </c>
      <c r="F23" s="12"/>
    </row>
    <row r="24" spans="1:6" ht="27.6">
      <c r="A24" s="16">
        <v>160507</v>
      </c>
      <c r="B24" s="14" t="s">
        <v>137</v>
      </c>
      <c r="C24" s="13" t="s">
        <v>100</v>
      </c>
      <c r="D24" s="13" t="s">
        <v>87</v>
      </c>
      <c r="E24" s="13" t="s">
        <v>113</v>
      </c>
      <c r="F24" s="12"/>
    </row>
    <row r="25" spans="1:6" ht="27.6">
      <c r="A25" s="16">
        <v>160508</v>
      </c>
      <c r="B25" s="14" t="s">
        <v>137</v>
      </c>
      <c r="C25" s="13" t="s">
        <v>114</v>
      </c>
      <c r="D25" s="13" t="s">
        <v>87</v>
      </c>
      <c r="E25" s="13" t="s">
        <v>115</v>
      </c>
      <c r="F25" s="12"/>
    </row>
    <row r="26" spans="1:6" s="22" customFormat="1" ht="27.6">
      <c r="A26" s="17">
        <v>160601</v>
      </c>
      <c r="B26" s="14" t="s">
        <v>137</v>
      </c>
      <c r="C26" s="14" t="s">
        <v>93</v>
      </c>
      <c r="D26" s="14" t="s">
        <v>87</v>
      </c>
      <c r="E26" s="14" t="s">
        <v>116</v>
      </c>
      <c r="F26" s="15"/>
    </row>
    <row r="27" spans="1:6" s="22" customFormat="1" ht="27.6">
      <c r="A27" s="17">
        <v>160603</v>
      </c>
      <c r="B27" s="14" t="s">
        <v>137</v>
      </c>
      <c r="C27" s="14" t="s">
        <v>93</v>
      </c>
      <c r="D27" s="14" t="s">
        <v>87</v>
      </c>
      <c r="E27" s="14" t="s">
        <v>117</v>
      </c>
      <c r="F27" s="15"/>
    </row>
    <row r="28" spans="1:6" s="22" customFormat="1" ht="27.6">
      <c r="A28" s="17">
        <v>170504</v>
      </c>
      <c r="B28" s="14" t="s">
        <v>137</v>
      </c>
      <c r="C28" s="14" t="s">
        <v>93</v>
      </c>
      <c r="D28" s="14" t="s">
        <v>87</v>
      </c>
      <c r="E28" s="14" t="s">
        <v>118</v>
      </c>
      <c r="F28" s="15"/>
    </row>
    <row r="29" spans="1:6" s="22" customFormat="1" ht="27.6">
      <c r="A29" s="17">
        <v>180103</v>
      </c>
      <c r="B29" s="14" t="s">
        <v>137</v>
      </c>
      <c r="C29" s="14" t="s">
        <v>133</v>
      </c>
      <c r="D29" s="14" t="s">
        <v>87</v>
      </c>
      <c r="E29" s="14" t="s">
        <v>119</v>
      </c>
      <c r="F29" s="15"/>
    </row>
    <row r="30" spans="1:6" s="22" customFormat="1" ht="27.6">
      <c r="A30" s="17">
        <v>200121</v>
      </c>
      <c r="B30" s="14" t="s">
        <v>137</v>
      </c>
      <c r="C30" s="14" t="s">
        <v>93</v>
      </c>
      <c r="D30" s="14" t="s">
        <v>87</v>
      </c>
      <c r="E30" s="14" t="s">
        <v>120</v>
      </c>
      <c r="F30" s="15"/>
    </row>
    <row r="31" spans="1:6" s="22" customFormat="1" ht="27.6">
      <c r="A31" s="17">
        <v>200123</v>
      </c>
      <c r="B31" s="14" t="s">
        <v>137</v>
      </c>
      <c r="C31" s="14" t="s">
        <v>93</v>
      </c>
      <c r="D31" s="14" t="s">
        <v>87</v>
      </c>
      <c r="E31" s="14" t="s">
        <v>121</v>
      </c>
      <c r="F31" s="15"/>
    </row>
    <row r="32" spans="1:6" s="22" customFormat="1" ht="27.6">
      <c r="A32" s="17">
        <v>200135</v>
      </c>
      <c r="B32" s="14" t="s">
        <v>137</v>
      </c>
      <c r="C32" s="14" t="s">
        <v>93</v>
      </c>
      <c r="D32" s="14" t="s">
        <v>87</v>
      </c>
      <c r="E32" s="14" t="s">
        <v>122</v>
      </c>
      <c r="F32" s="15"/>
    </row>
    <row r="33" spans="1:6" s="22" customFormat="1" ht="27.6">
      <c r="A33" s="17">
        <v>200201</v>
      </c>
      <c r="B33" s="14" t="s">
        <v>137</v>
      </c>
      <c r="C33" s="14" t="s">
        <v>135</v>
      </c>
      <c r="D33" s="13" t="s">
        <v>127</v>
      </c>
      <c r="E33" s="14" t="s">
        <v>130</v>
      </c>
      <c r="F33" s="15"/>
    </row>
    <row r="34" spans="1:6" ht="27.6">
      <c r="A34" s="16">
        <v>200301</v>
      </c>
      <c r="B34" s="14" t="s">
        <v>137</v>
      </c>
      <c r="C34" s="13" t="s">
        <v>93</v>
      </c>
      <c r="D34" s="13" t="s">
        <v>87</v>
      </c>
      <c r="E34" s="13" t="s">
        <v>123</v>
      </c>
      <c r="F34" s="12"/>
    </row>
    <row r="35" spans="1:6" ht="27.6">
      <c r="A35" s="16">
        <v>200307</v>
      </c>
      <c r="B35" s="14" t="s">
        <v>137</v>
      </c>
      <c r="C35" s="13" t="s">
        <v>134</v>
      </c>
      <c r="D35" s="13" t="s">
        <v>127</v>
      </c>
      <c r="E35" s="13" t="s">
        <v>131</v>
      </c>
      <c r="F35" s="12"/>
    </row>
    <row r="36" spans="1:6" ht="27.6">
      <c r="A36" s="16" t="s">
        <v>124</v>
      </c>
      <c r="B36" s="13" t="s">
        <v>125</v>
      </c>
      <c r="C36" s="13" t="s">
        <v>126</v>
      </c>
      <c r="D36" s="13" t="s">
        <v>127</v>
      </c>
      <c r="E36" s="13" t="s">
        <v>128</v>
      </c>
      <c r="F36" s="12"/>
    </row>
    <row r="37" spans="1:6" s="21" customFormat="1" ht="31.2" customHeight="1">
      <c r="A37" s="54" t="s">
        <v>49</v>
      </c>
      <c r="B37" s="54"/>
      <c r="C37" s="54"/>
      <c r="D37" s="54"/>
      <c r="E37" s="54"/>
      <c r="F37" s="23">
        <f>SUM(F3:F36)</f>
        <v>0</v>
      </c>
    </row>
    <row r="40" spans="1:6" ht="67.95" customHeight="1">
      <c r="A40" s="56" t="s">
        <v>129</v>
      </c>
      <c r="B40" s="56"/>
      <c r="C40" s="56"/>
      <c r="D40" s="56"/>
      <c r="E40" s="56"/>
      <c r="F40" s="56"/>
    </row>
    <row r="43" ht="15">
      <c r="E43" s="1"/>
    </row>
  </sheetData>
  <sheetProtection algorithmName="SHA-512" hashValue="3Ie8p8VM4rKe6/aOZjhYeYqM2ZzhRT+zEUXv1pSuAE3A0fEmHTicmbYjtjMYuRo538y+00+J36OIZDA94s514g==" saltValue="rMMvcsnCyvaj4umxK02n+g==" spinCount="100000" sheet="1" objects="1" scenarios="1" formatCells="0" formatColumns="0" formatRows="0"/>
  <mergeCells count="3">
    <mergeCell ref="A1:F1"/>
    <mergeCell ref="A37:E37"/>
    <mergeCell ref="A40:F40"/>
  </mergeCells>
  <printOptions/>
  <pageMargins left="0.7" right="0.7" top="0.787401575" bottom="0.787401575" header="0.3" footer="0.3"/>
  <pageSetup fitToHeight="1" fitToWidth="1" horizontalDpi="600" verticalDpi="600" orientation="landscape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 topLeftCell="A1">
      <selection activeCell="E2" sqref="E2"/>
    </sheetView>
  </sheetViews>
  <sheetFormatPr defaultColWidth="9.140625" defaultRowHeight="15"/>
  <cols>
    <col min="1" max="1" width="67.00390625" style="32" customWidth="1"/>
    <col min="2" max="2" width="29.8515625" style="32" customWidth="1"/>
    <col min="3" max="3" width="28.28125" style="32" customWidth="1"/>
    <col min="4" max="16384" width="8.8515625" style="32" customWidth="1"/>
  </cols>
  <sheetData>
    <row r="1" spans="1:3" ht="52.2" customHeight="1" thickBot="1">
      <c r="A1" s="59" t="s">
        <v>149</v>
      </c>
      <c r="B1" s="60"/>
      <c r="C1" s="61"/>
    </row>
    <row r="2" spans="1:3" ht="142.8" customHeight="1">
      <c r="A2" s="34" t="s">
        <v>146</v>
      </c>
      <c r="B2" s="33"/>
      <c r="C2" s="31">
        <f>B2*32</f>
        <v>0</v>
      </c>
    </row>
    <row r="3" spans="1:3" ht="118.2" customHeight="1" thickBot="1">
      <c r="A3" s="57" t="s">
        <v>138</v>
      </c>
      <c r="B3" s="58"/>
      <c r="C3" s="30">
        <f>'Tabulka 1'!I20+'Tabulka 2'!I30+'Tabulka 3'!G5+'Tabulka 4'!F37</f>
        <v>0</v>
      </c>
    </row>
    <row r="4" spans="1:3" ht="102.6" customHeight="1" thickBot="1">
      <c r="A4" s="62" t="s">
        <v>147</v>
      </c>
      <c r="B4" s="63"/>
      <c r="C4" s="35">
        <f>SUM(C2:C3)</f>
        <v>0</v>
      </c>
    </row>
  </sheetData>
  <sheetProtection algorithmName="SHA-512" hashValue="LUnQ11pKq4Wty2otAZqyje9WoYtBlDOfbIgRM9DahSmv5VYlB34pG0Uk2C2FIN/2qXTEhBTipy8GXHQ6iwO/RA==" saltValue="ZEfc/cltPuKfgGppLM49Fg==" spinCount="100000" sheet="1" objects="1" scenarios="1" formatCells="0" formatColumns="0" formatRows="0"/>
  <mergeCells count="3">
    <mergeCell ref="A3:B3"/>
    <mergeCell ref="A1:C1"/>
    <mergeCell ref="A4:B4"/>
  </mergeCells>
  <printOptions/>
  <pageMargins left="0.7" right="0.7" top="0.787401575" bottom="0.7874015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66BFD4BF6DD0A4AA6E3161AE3EFA75F" ma:contentTypeVersion="14" ma:contentTypeDescription="Vytvoří nový dokument" ma:contentTypeScope="" ma:versionID="9d82be258c843f095c66ebbe740c5546">
  <xsd:schema xmlns:xsd="http://www.w3.org/2001/XMLSchema" xmlns:xs="http://www.w3.org/2001/XMLSchema" xmlns:p="http://schemas.microsoft.com/office/2006/metadata/properties" xmlns:ns3="74778f5c-cd6d-4f48-8cfc-3dc184e7a241" xmlns:ns4="2d173ab7-9ba9-4917-b3e6-f750b1f83e54" targetNamespace="http://schemas.microsoft.com/office/2006/metadata/properties" ma:root="true" ma:fieldsID="ab8e6ea521570666b28c38bef6d5e2bf" ns3:_="" ns4:_="">
    <xsd:import namespace="74778f5c-cd6d-4f48-8cfc-3dc184e7a241"/>
    <xsd:import namespace="2d173ab7-9ba9-4917-b3e6-f750b1f83e54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DateTaken" minOccurs="0"/>
                <xsd:element ref="ns4:MediaServiceOCR" minOccurs="0"/>
                <xsd:element ref="ns4:MediaServiceLocation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778f5c-cd6d-4f48-8cfc-3dc184e7a24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odnota hash upozornění na sdílení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173ab7-9ba9-4917-b3e6-f750b1f83e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9A5B62A-FFF6-465E-BD9F-F590B1D2071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778f5c-cd6d-4f48-8cfc-3dc184e7a241"/>
    <ds:schemaRef ds:uri="2d173ab7-9ba9-4917-b3e6-f750b1f83e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748E9EB-CE43-4114-8239-F679E6BCEF7B}">
  <ds:schemaRefs>
    <ds:schemaRef ds:uri="http://schemas.microsoft.com/office/2006/metadata/properties"/>
    <ds:schemaRef ds:uri="2d173ab7-9ba9-4917-b3e6-f750b1f83e54"/>
    <ds:schemaRef ds:uri="http://purl.org/dc/terms/"/>
    <ds:schemaRef ds:uri="http://schemas.microsoft.com/office/2006/documentManagement/types"/>
    <ds:schemaRef ds:uri="74778f5c-cd6d-4f48-8cfc-3dc184e7a241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34E9108-6ACF-423B-993D-8D9E3ADF40E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mikusova</dc:creator>
  <cp:keywords/>
  <dc:description/>
  <cp:lastModifiedBy>mikusova</cp:lastModifiedBy>
  <cp:lastPrinted>2023-01-12T07:32:35Z</cp:lastPrinted>
  <dcterms:created xsi:type="dcterms:W3CDTF">2021-11-04T08:17:10Z</dcterms:created>
  <dcterms:modified xsi:type="dcterms:W3CDTF">2023-06-16T17:02:40Z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0x010100666BFD4BF6DD0A4AA6E3161AE3EFA75F</vt:lpwstr>
  </property>
</Properties>
</file>