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6940" windowHeight="11415" activeTab="0"/>
  </bookViews>
  <sheets>
    <sheet name="Zadání" sheetId="1" r:id="rId1"/>
    <sheet name="Zabezpečení" sheetId="2" r:id="rId2"/>
  </sheets>
  <definedNames>
    <definedName name="_Toc17279612" localSheetId="0">#N/A</definedName>
    <definedName name="_Toc459817353" localSheetId="0">#N/A</definedName>
    <definedName name="_Toc459817355" localSheetId="0">#N/A</definedName>
    <definedName name="_Toc49509124" localSheetId="0">#N/A</definedName>
    <definedName name="_xlnm.Print_Area" localSheetId="0">'Zadání'!$A$2:$J$97</definedName>
  </definedNames>
  <calcPr fullCalcOnLoad="1"/>
</workbook>
</file>

<file path=xl/sharedStrings.xml><?xml version="1.0" encoding="utf-8"?>
<sst xmlns="http://schemas.openxmlformats.org/spreadsheetml/2006/main" count="480" uniqueCount="296">
  <si>
    <t>p.č.</t>
  </si>
  <si>
    <t>Předmět</t>
  </si>
  <si>
    <t>Pojistná částka</t>
  </si>
  <si>
    <t>Spoluúčast</t>
  </si>
  <si>
    <t>Místo pojištění</t>
  </si>
  <si>
    <t>Rozsah pojištění</t>
  </si>
  <si>
    <t>1.</t>
  </si>
  <si>
    <t>2.</t>
  </si>
  <si>
    <t>3.</t>
  </si>
  <si>
    <t>-</t>
  </si>
  <si>
    <t>Roční limit plnění</t>
  </si>
  <si>
    <t xml:space="preserve">Živelní pojištění </t>
  </si>
  <si>
    <t>Limit poj. plnění / 1. riziko</t>
  </si>
  <si>
    <t>Pojištění odpovědnosti</t>
  </si>
  <si>
    <t xml:space="preserve"> -</t>
  </si>
  <si>
    <t>ČR</t>
  </si>
  <si>
    <t>4.</t>
  </si>
  <si>
    <t>5.</t>
  </si>
  <si>
    <t>Cizí věc užívaná - přístroj k měření tuku v těle Bodystat 1500 MDD, v.č. S/N: APR 2011 310 377, rok výroby 2010.</t>
  </si>
  <si>
    <t>Soubor zásob sena a krmné slámy.</t>
  </si>
  <si>
    <t>Soubor zásob obilnin a olejnin.</t>
  </si>
  <si>
    <t>Soubor zásob stelivové slámy ve stozích.</t>
  </si>
  <si>
    <t>6.</t>
  </si>
  <si>
    <t>7.</t>
  </si>
  <si>
    <t>8.</t>
  </si>
  <si>
    <t>9.</t>
  </si>
  <si>
    <t>10.</t>
  </si>
  <si>
    <t>Loupež přepravovaných peněz nebo cenin</t>
  </si>
  <si>
    <t>Vandalismus</t>
  </si>
  <si>
    <t>Pojištění elektronických zařízení</t>
  </si>
  <si>
    <t>Svět bez USA a Kanady</t>
  </si>
  <si>
    <t>Obecná odpovědnost za újmu</t>
  </si>
  <si>
    <t>Pojištění skla</t>
  </si>
  <si>
    <t>Pojištění odcizení</t>
  </si>
  <si>
    <t>Maximální limity plnění</t>
  </si>
  <si>
    <t>odcizení, loupež přepravovaných peněz nebo cenin</t>
  </si>
  <si>
    <t>All risk</t>
  </si>
  <si>
    <t>Přepravované peníze.</t>
  </si>
  <si>
    <t>11.</t>
  </si>
  <si>
    <t>12.</t>
  </si>
  <si>
    <t>Systém detekce říje a monitoringu zdraví včetně pozičního systému zvířat (obojky)</t>
  </si>
  <si>
    <t xml:space="preserve">Ujednává se, že pro měřící přístroje se sjednává místo pojištění ČR. Pojištění se vztahuje i na skleníky, dřevostavby a stavby určené ke skladování sena a slámy, které jsou ve vlastnictví pojištěného. </t>
  </si>
  <si>
    <t>Přepravu provádí 1 řidič, který neopouští vozidlo a 2 osoby s paralyzéry. Finanční obnos je vždy v bezpečnostním kufříku.</t>
  </si>
  <si>
    <t>vandalismus vč. sprejerů - zjištěný i nezjištěný pachatel</t>
  </si>
  <si>
    <t>požár, výbuch, přímý úder blesku, pád letadla jeho části nebo nákladu, vichřice, krupobití, povodeň a záplava, zemětřesení, sesednutí, sesuv půdy, lavina a působení tíhy sněhu, vodovodní škody, voda unikající ze sprinklerových hasicích zařízení, náraz vozidla, kouř, aerodynamický třesk, pád stromů a stožárů, zpětné vystoupení vody z kanalizace, atmosférické srážky, nepřímý úder blesku</t>
  </si>
  <si>
    <t>Měřící přístroje umístěné v terénu v uzamčených skříňkách</t>
  </si>
  <si>
    <t>Cizí věc užívaná - přístroj k měření tuku v těle Bodystat 1500 MDD, v.č. S/N: APR 2011 310 377, rok výroby 2010</t>
  </si>
  <si>
    <t>Náklady na výměnu zámků</t>
  </si>
  <si>
    <t>Vodné a stočné</t>
  </si>
  <si>
    <t>Atmosférické srážky</t>
  </si>
  <si>
    <t>Zemětřesení</t>
  </si>
  <si>
    <t>Vichřice nebo krupobití</t>
  </si>
  <si>
    <t>Povodeň nebo záplava včetně zpětného vystoupení vody z kanalizace</t>
  </si>
  <si>
    <t>Voda unikající ze sprinklerových hasicích zařízení</t>
  </si>
  <si>
    <t>13.</t>
  </si>
  <si>
    <t>14.</t>
  </si>
  <si>
    <t>15.</t>
  </si>
  <si>
    <t>Poškození zásob v důsledku poruchy chladícího zařízení.*</t>
  </si>
  <si>
    <t>Spoluúčast 5 000 Kč.</t>
  </si>
  <si>
    <t>Soubor stacionární a přenosné elektroniky bez doloženého seznamu - 1.riziko</t>
  </si>
  <si>
    <t>Systém detekce říje a monitoringu zdraví včetně pozičního systému zvířat (obojky) - 600 ks</t>
  </si>
  <si>
    <t>Systém detekce říje bude na dojnicích ve stájích v areálu ŠZP Žabčice, Zemědělská 53, 664 63 Žabčice</t>
  </si>
  <si>
    <t>Pojištění strojních zařízení</t>
  </si>
  <si>
    <t>Soubor chladícího a mrazícího zařízení bez doloženého seznamu - 1. riziko</t>
  </si>
  <si>
    <t xml:space="preserve">Obecná odpovědnost vč. škody způsobené vadou výrobku </t>
  </si>
  <si>
    <t>Regresy zdrav. pojišťoven - pracovní úrazy vč. pracovní neschopnosti (vč. dávek nemocenského pojištění)</t>
  </si>
  <si>
    <t>Nemajetková újma způsobená jinak než po škodě na zdraví, smrti (poškození práv člověka)</t>
  </si>
  <si>
    <t>Škoda způsobená na nadzemních nebo podzemních vedeních</t>
  </si>
  <si>
    <t>Pojištěná činnost: Odpovědnost za škody vyplývající z činnosti univerzity.</t>
  </si>
  <si>
    <t>Pojištění škod způsobených pádem stromů, stožárů a jiných předmětů:</t>
  </si>
  <si>
    <t>Investice za dobu trvání smlouvy do movitých věcí pořízených z dotačních titulů</t>
  </si>
  <si>
    <t>Rizika</t>
  </si>
  <si>
    <t xml:space="preserve">viz tabulka výše </t>
  </si>
  <si>
    <t>Čistá finanční škoda vč. škody způsobené vadným výrobkem a vadně provedenou prací po jejím předání</t>
  </si>
  <si>
    <t>Soubor vlastních zásob - cukrovarnické řízky, senáž a kukuřice, zrno uložené ve VAK (plastový rukáv)</t>
  </si>
  <si>
    <t>Investice za dobu trvání smlouvy do movitých věcí pořízených z dotačních titulů - stacionární a přenosná elektronika bez doloženého seznamu - 1.riziko</t>
  </si>
  <si>
    <t>Ujednání k přenosné elektronice:</t>
  </si>
  <si>
    <t>Věci vnesené, odložené</t>
  </si>
  <si>
    <t>Věci zaměstnanců</t>
  </si>
  <si>
    <t>Ujednává se, že pojistitel poskytne pojistné plnění i za škody způsobené pádem stromů, stožárů a jiných předmětů. Toto pojištění se však vztahuje pouze na ty předměty, pro které je pojištění tohoto pojistného nebezpečí v pojistné smlouvě sjednáno. Pádem stromů, stožárů a jiných předmětů se pro účely pojištění rozumí pohyb tělesa, který má znaky volného pádu.</t>
  </si>
  <si>
    <t>Smluvní ujednání - škoda vzniklá spojením, smísením, zpracováním a dalším opracováním</t>
  </si>
  <si>
    <t>Pojistitel uhradí za pojištěného škodu, která vznikla z důvodu:</t>
  </si>
  <si>
    <t>Všechny časově spolu související škodní události, které vzniknou z téže příčiny, s nimiž je spojena povinnost pojistitele nahradit za pojištěného škodu nebo jinou újmu podle sjednané pojistné smlouvy, se považují za jednu pojistnou událost. Za datum vzniku takové pojistné události se považuje datum vzniku první pojistné události.</t>
  </si>
  <si>
    <t>*Sjednává se pojištění na 1. riziko.</t>
  </si>
  <si>
    <r>
      <t>Ujednává se, že se  pojištění vztahuje i na škody vzniklé rozbitím skel skleníků.</t>
    </r>
    <r>
      <rPr>
        <b/>
        <sz val="16"/>
        <rFont val="Calibri"/>
        <family val="2"/>
      </rPr>
      <t xml:space="preserve">
</t>
    </r>
  </si>
  <si>
    <t>Areály Mendelovy univerzity v Brně, dále dle přílohy pojistné smlouvy - Seznam nemovitostí a dále areály a místa po právu užívaná</t>
  </si>
  <si>
    <t>Soubor vlastních a cizích stacionárních a přenosných přístrojů bez doloženého seznamu - 1.riziko</t>
  </si>
  <si>
    <t>Doložka o vodovodních škodách</t>
  </si>
  <si>
    <t>Doložka o obnovení limitů plnění</t>
  </si>
  <si>
    <t>Ujednává se, že v případě snížení či vyčerpání agregovaných limitů plnění pro určitá pojistná nebezpečí či předměty pojištění (včetně pojistných částek na první riziko nebo zlomkového pojištění) v průběhu pojistného období umožní pojistitel pojistníkovi/pojištěnému obnovit tyto limity plnění za stejných podmínek, za jakých byla sjednána tato pojistná smlouva, oproti úhradě alikvotního pojistného.</t>
  </si>
  <si>
    <t>Doložka o pojištění na nové hodnoty</t>
  </si>
  <si>
    <t>Pojištění věcí vlastních i cizích se sjednává na nové hodnoty (pojistné částky odpovídají novým hodnotám). Ujednává se, že ke dni sjednání pojištění odpovídají pojistné částky pojištěných věcí pojistné hodnotě a pojistitel akceptuje pojistné částky jako hodnotu nové věci ve smyslu pojistných podmínek.  V případě poškození, zničení nebo ztráty věcí bude pojistné plnění vždy poskytnuto také v nových hodnotách, pouze s odpočtem případných využitelných zbytků, avšak bez odpočtu opotřebení nebo jiného znehodnocení; toto neplatí pouze pro položky výslovně pojištěné na časovou hodnotu.</t>
  </si>
  <si>
    <t>Kamerové systémy – podmínky zabezpečení</t>
  </si>
  <si>
    <t>V případě pojistných událostí uplatňovaných na kamerovém systému poskytne pojistitel plnění, budou-li pojištěné věci umístěny i mimo uzavřený prostor, mimo oplocené prostranství a při jejich odcizení dojde k překonání konstrukčního upevnění.</t>
  </si>
  <si>
    <t>Ujednání o podpojištění</t>
  </si>
  <si>
    <t>10%, min. 1 000 Kč</t>
  </si>
  <si>
    <t>*Smluvní ujednání - pojištění zásob v chladicích nebo mrazicích zařízeních pro místo pojištění Areály Mendelovy univerzity v Brně, dále dle přílohy pojistné smlouvy - Seznam nemovitostí a dále areály a místa po právu užívaná</t>
  </si>
  <si>
    <t>*Pojištění se vztahuje i na poškození nebo zničení zásob uskladněných v chladících nebo mrazících zařízeních pojištěných dle této pojistné smlouvy, ke kterému došlo v důsledku náhlého poškození nebo zničení těchto pojištěných zařízení.</t>
  </si>
  <si>
    <t>*Dále se ujednává, že se toto pojištění vztahuje i na poškození nebo zničení zásob uskladněných v pojištěných zařízeních, pokud k tomuto poškození nebo zničení zásob došlo v důsledku náhlého výpadku elektrické energie z veřejné elektrické sítě, a to za předpokladu, že tento výpadek trval nepřetržitě min. po dobu 10 hodin.</t>
  </si>
  <si>
    <t>*Pojištění se vztahuje také na případy, kdy odstávka veřejné elektrické sítě byla nutným preventivním opatřením z důvodu zabránění jiných újem (škod) na věci nebo životě nebo zdraví pojištěného.</t>
  </si>
  <si>
    <t>1) Nákladů zbytečně vynaložených na pořízení těchto jiných produktů, které byly poškozeny nebo zničeny v procesu spojení, smísení nebo zpracování.</t>
  </si>
  <si>
    <t>2) Nákladů vynaložených poškozeným na výrobu takových produktů s výjimkou ceny, kterou zaplatil poškozený pojištěnému za vadný výrobek.</t>
  </si>
  <si>
    <t>3) Nákladů, které musí být vynaloženy navíc na odstranění vad výrobků nebo na jiné odstranění škod, vyjma nákladů, které odpovídají poměru ceny za vadný výrobek k ceně konečného výrobku.</t>
  </si>
  <si>
    <t>4) Další majetkové újmy vzniklé proto, že konečný produkt nelze prodat nebo jej lze prodat pouze se slevou, vyjma nákladů, které odpovídají poměru ceny za vadný výrobek k ceně konečného výrobku. Jestliže konečný produkt musí být zničen, protože není prodejný ani jinak hospodářsky zhodnotitelný, jsou náklady na zničení považovány za další majetkovou újmu ve smyslu těchto ustanovení.</t>
  </si>
  <si>
    <t>Pojištění odpovědnosti za škodu způsobenou na užívaných nemovitostech a budovách nebo jinou újmu způsobenou výkonem vlastnických práv k pozemku a budovám</t>
  </si>
  <si>
    <t xml:space="preserve"> Návrh zadání veřejné zakázky na pojištění majetku a odpovědnosti za újmu pro Mendelovu univerzitu v Brně. Pojistné období od 1.1.2023 - 31.12.2024</t>
  </si>
  <si>
    <t>Soubor věcí zvláštní kulturní a historické hodnoty a uměleckých předmětů (exponáty, sochy, obrazy, apod.) - obvyklá cena</t>
  </si>
  <si>
    <t>Náklady na hašení, odstranění a likvidaci poškozeného nebo zničeného předmětu pojištění, úklid místa pojištění,
přesun na skládku, obnovu náplní hasicích přístrojů a hasicích a podobných zařízení (např. sprinklerových, na
potlačení výbuchu), použitých při zdolávání požáru předmětu pojištění.</t>
  </si>
  <si>
    <t xml:space="preserve">Náklady na stavební úpravy a de/re-montáž ostatních nepoškozených pojištěných věcí, provedené
v souvislosti se znovupořízením nebo opravou věcí poškozených, zničených nebo ztracených při pojistné události </t>
  </si>
  <si>
    <t>Náklady na obnovení výrobní a provozní dokumentace - Předmětem pojištění jsou materiálové náklady na reprodukci/opravu dat, na znovupořízení
standardního software a na související činnost pracovníků IT (instalace, kopírování atd.). Pojistitel
vyplatí částku odpovídající přiměřeným nákladům, pokud z téže příčiny a ve stejnou dobu došlo i
k jinému poškození nebo zničení předmětu pojištění, který data/software obsahoval. Předmětem
pojištění nejsou náklady na sběr dat, znovuvytvoření databází, opakování projektu nebo vědeckou
činnost, které byly zdrojem dat.</t>
  </si>
  <si>
    <t>bez spoluúčasti</t>
  </si>
  <si>
    <t>16.</t>
  </si>
  <si>
    <t>Pád stromů, stožárů nebo jiných předmětů</t>
  </si>
  <si>
    <t>Voda vytékající z vodovodních zařízení, Zamrzání vody ve vodovodním potrubí a vč. včetně zpětného vystoupení vody z kanalizace</t>
  </si>
  <si>
    <t>17.</t>
  </si>
  <si>
    <t>Poškození fasády hmyzem, ptáky nebo hlodavci a kunovitými šelmami</t>
  </si>
  <si>
    <t>Přiměřené, účelně vynaložené náklady na dočasnou opravu rozbitého skla (např. nouzovou výplň),
včetně nákladů na nezbytnou montáž a demontáž stavebních součástí nutných k jejímu provedení
(např. ochranných mříží, markýz, rolet, žaluzií, okenic).</t>
  </si>
  <si>
    <t xml:space="preserve">Pojištění skel se vztahuje na skleněné stavební součásti budov nebo jejich skleněné výplně (zasklení), jako jsou např. okna, dveře, výlohy (výkladce), světlíky, lodžie,
celoskleněné nebo zasklené vnitřní příčky, včetně nesnímatelných čidel zabezpečovacích systémů
(např. EZS), nalepených fólií (např. bezpečnostních), nápisů apod. Pojištění se dále vztahuje na skleněné trubice (tzv. neonové) světelných reklamních, informačních
apod. zařízení pevně spojených s budovou, včetně jejich nosné konstrukce a přípojky na elektrický obvod budovy. Pojištění se dále vztahuje na krycí skla, která tvoří dodatečnou ochranu obrazovek a
displejů projekčních panelů. Za sklo se dále považují i skleněné pulty, vitríny, výstavní skříňky i plasty,
které sklo nahrazují, apod.  </t>
  </si>
  <si>
    <t>Ujednává, že pojištění pro případ poškození nebo zničení předmětu pojištění pádem stromů, stožárů nebo jiných předmětů se vztahuje i na případy, kdy tyto předměty jsou součásti poškozené věci nebo součásti téhož souboru jako poškozená věc.</t>
  </si>
  <si>
    <r>
      <rPr>
        <b/>
        <sz val="16"/>
        <rFont val="Calibri"/>
        <family val="2"/>
      </rPr>
      <t>Náraz vozidla</t>
    </r>
    <r>
      <rPr>
        <sz val="16"/>
        <rFont val="Calibri"/>
        <family val="2"/>
      </rPr>
      <t xml:space="preserve">
Ujednává, že pojištění pro případ poškození nebo zničení předmětu pojištění nárazem dopravního prostředku se vztahuje i na případy, kdy tyto předměty jsou součásti poškozené věci nebo součásti téhož souboru jako poškozená věc. Pojištění se vztahuje i na škody způsobené dopravním prostředkem provozovaným či řízeným pojistníkem, pojištěným, oprávněnou osobou, příp. v jeho vlastnictví, správě nebo pod jeho kontrolou.</t>
    </r>
  </si>
  <si>
    <t>Ujednává se, že v případě vzniku pojistné události z příčiny pojistného nebezpečí Voda vytékající z vodovodního zařízení a za podmínky poškození a/nebo zničení potrubí vodovodních zařízení, pojistitel poskytne pojistné plnění i za vícenáklady s pojistnou událostí spojené. Za tyto vícenáklady se považují náklady na odstranění závady a škody na těchto zařízeních. Ujednává se, že za vodu vytékající z vodovodního zařízení jsou považovány i škody způsobené jinými médii unikajícími ze zařízení, např. vybavení laboratoří a zkušeben apod.</t>
  </si>
  <si>
    <t>Zpětné vystoupání vody</t>
  </si>
  <si>
    <t>Ujednává se, že za vodu vytékající z vodovodních zařízení se považuje i voda vystupující z odpadních potrubí a kanalizace v důsledku zvýšení hladiny spodní vody nebo záplavy či povodně nebo nahromaděných vod z atmosférických srážek.</t>
  </si>
  <si>
    <t>Sprinklerová hasicí zařízení</t>
  </si>
  <si>
    <t>Za vodu vytékající z vodovodních zařízení se považuje i voda vytékající z řádně instalovaných klimatizačních nebo samočinných hasicích zařízení (sprinklery, drenčery apod.).</t>
  </si>
  <si>
    <t>Pojištění staveb na kterých jsou prováděny stavební úpravy, pojištění komunikací, zpevněných ploch, sloupů, stožárů, zábradlí a osvětlení</t>
  </si>
  <si>
    <t>Ujednává se, že pojištění budov a jiných staveb (dále „stavby“) se vztahuje také na stavby, na kterých jsou prováděny stavební úpravy, včetně těch, k nimž je třeba stavební povolení. Pojištění se vztahuje také na stavby v rekonstrukci nebo ve výstavbě, jakož i na pojištěné věci v takové stavbě umístěné, pokud na pojištěného přešlo nebezpečí škod na těchto stavbách. Pojištění se vztahuje dále na komunikace, zpevněné plochy, sloupy, stožáry, zábradlí a osvětlení. Pojištění se sjednává s limitem
maximálního ročního plnění (limit MRP) ve výši 500 000 Kč.</t>
  </si>
  <si>
    <t>Ztráta pojištěné věci v důsledku pojistné události</t>
  </si>
  <si>
    <t>Ujednává se, že pojistitel poskytne pojistné plnění také v případě ztráty předmětu pojištění, k níž došlo v příčinné souvislosti s pojistnou událostí způsobenou některým ze sjednaných živelných nebezpečí.</t>
  </si>
  <si>
    <t>Soubor věcí zvláštní kulturní a historické hodnoty a uměleckých předmětů (exponáty, sochy, obrazy, apod.)</t>
  </si>
  <si>
    <t>odcizení, krádež, loupež, loupežné přepadení</t>
  </si>
  <si>
    <t xml:space="preserve"> ČR</t>
  </si>
  <si>
    <t>prostá krádež</t>
  </si>
  <si>
    <t>Poškození součástí budov nebo jiných staveb při pokusu o odcizení předmětu pojištění</t>
  </si>
  <si>
    <t>Ujednává se, že pojistné nebezpečí odcizení krádeží vloupáním nebo loupeží se sjednává i pro případ poškození nebo zničení stavebních součástí způsobené jednáním pachatele směřujícím k odcizení věci, pokud je pro součásti budov nebo jiných staveb pojištění odcizení krádeží vloupáním nebo loupeží sjednáno.</t>
  </si>
  <si>
    <t>Pro přenosná elektronická zařízení se jako místo pojištění dále sjednává území celého světa.</t>
  </si>
  <si>
    <t>Sesouvání půdy, zřícení skal nebo zemin, sesouvání nebo zřícení sněhových lavin, tíha sněhu nebo námrazy</t>
  </si>
  <si>
    <t>Ujednává se, že se pojištění vztahuje i pro pojištěné ostatní stavby (tzn. pojištění se vztahuje i na poškození nebo zničení veškerých vnitřních a vnějších inženýrských sítí, které jsou ve vlastnictví pojištěného nebo topných těles vodovodních zařízení včetně armatur, došlo – li k němu přetlakem nebo zamrznutím kapaliny v nich; a to ve všech areálech Mendelovy univerzity).  LPP 500 000 Kč.</t>
  </si>
  <si>
    <t>Přepětí (nepřímý úder blesku)</t>
  </si>
  <si>
    <t>200 000 Kč, max. jedna poj. událost: 50 000 Kč</t>
  </si>
  <si>
    <t>Cizí věci užívané – automatické pojištění</t>
  </si>
  <si>
    <t>Ujednává se, že pojištěné cizí věci, které pojištěný po právu užívá na základě písemných smluv, jsou v případě převodu do vlastnictví pojištěného automaticky pojištěny v rozsahu této pojistné smlouvy.</t>
  </si>
  <si>
    <t>Spoluúčast – pojistná událost na více předmětech pojištění</t>
  </si>
  <si>
    <t>Časové vymezení jedné pojistné události</t>
  </si>
  <si>
    <t>Ujednává se, že za jednu pojistnou událost z pojistných nebezpečí povodeň, záplava, vichřice, krupobití, zemětřesení se považují všechny události, ke kterým došlo z téže příčiny během souvislé doby 72 po sobě jdoucích hodin. První taková doba 72 hodin smí nastat až v okamžiku první jednotlivé pojistné události. Toto se vztahuje také na případy, kdy pojistná událost nastane z téže příčiny na více místech pojištění.</t>
  </si>
  <si>
    <t>Automatické pojištění nově nabytého majetku</t>
  </si>
  <si>
    <t>Ujednává se, že nově pořízený majetek patřící svým charakterem do majetku již pojištěného, který pojištěný nabude v průběhu pojistného roku, je zahrnut do pojištění okamžikem přechodu do vlastnictví pojištěného. Zvýší-li se tím pojistná hodnota o méně než 10%, nebude pojistitel požadovat doplatek pojistného za pojistný rok, v němž ke zvýšení došlo. Zvýší-li se však pojistná hodnota o více než 10%, je pojistník povinen pojistiteli písemně oznámit aktualizovanou pojistnou částku. Pojistitel provede vyúčtování pojistného za tuto změnu dle podmínek pojistné smlouvy.</t>
  </si>
  <si>
    <t>Pojištění majetku a odpovědnosti za škodu, sjednané pojistnou smlouvu i tímto dodatkem, zahrnuje veškerá rizika a nebezpečí blíže specifikovaná v příloze č. 1, což tímto pojistitel potvrzuje. Současně v zájmu právní jistoty dále pojistitel potvrzuje, že v případě řešení sporů má příloha č. 1 zadávací dokumentace přednost před zněním smluvního ujednání.</t>
  </si>
  <si>
    <t>vícenáklady</t>
  </si>
  <si>
    <t>Škoda způsobená spojením nebo smísením vadného výrobku s jinou věcí a újmu vzniklou dalším zpracováním nebo opracováním vadného výrobku</t>
  </si>
  <si>
    <t>Škoda způsobená vibracemi, sesedáním, sesuv půdy,
zřícení skal nebo zeminy, eroze a poddolování</t>
  </si>
  <si>
    <t>požár, výbuch, přímý úder blesku, pád letadla jeho části nebo nákladu, aerodynamický třesk, kouř, náraz dopravního prostředku</t>
  </si>
  <si>
    <t>Provoz pracovních strojů - odpovědnost nad rámec POV</t>
  </si>
  <si>
    <t>Přenosná elektronická zařízení jsou pojištěná i tehdy, jestliže jsou nasazena mimo místo pojištění na území celého světa.</t>
  </si>
  <si>
    <t>Soubor ohradníků vč. příslušenství dle účetní evidence</t>
  </si>
  <si>
    <t>k.ú. Nosálov, Čáslav u Verneřic, Nýdek, Řeka</t>
  </si>
  <si>
    <t>Způsob zabezpečení pro soubor ohradníků vč. příslušenství: kůly jsou zatlučeny 70 cm do země, pletivo pevně nerozebíratelně přibité na kůly. Ohrady jsou na vybraných místech sledovány fotopastmi. Zdroj a baterie jsou chráněny v plechové skříni, která je pod napětím jako ohradník (lze otevřít a vypnout jen speciálním klíčem).</t>
  </si>
  <si>
    <t>Zvýšené náklady na opravy budov zvláštní kulturní a historické hodnoty - Pojištění se vztahuje i na zvýšené náklady na opravy budov zvláštní kulturní a historické hodnoty, náklady na opravu uměleckořemeslných stavebních součástí (např. štuková výzdoba, nástěnné malby, fresky, plastiky, kování, mříže, apod.) a na opravy uměleckých děl pevně spojených s budovami (např. soch). Pojištění se vztahuje i na související demontáž a remontáž ostatních nepoškozených pojištěných věcí. 
Pojištění 1. R. Limit pojistného plnění 5 000 000 Kč, spoluúčast 5 000 Kč.</t>
  </si>
  <si>
    <t>Bonifikace</t>
  </si>
  <si>
    <t>Pojistitel poskytne pojistníkovi bonifikaci ve smyslu:
Pojistitel na základě písemné žádosti pojistníka provede vyhodnocení škodného průběhu pojistné smlouvy za hodnocené období, kterým je jeden pojistný rok. Bude-li skutečná hodnota škodného průběhu pojistné smlouvy nižší než hodnota smluvně stanovená, přizná pojistitel bonifikaci následovně:</t>
  </si>
  <si>
    <t>V případě, že plnění pojistitele nepřesáhne 10 % z celkového ročního pojistného, bude vyplacen bonus ve výši 20 % z celkového ročního pojistného</t>
  </si>
  <si>
    <t>V případě, že plnění pojistitele nepřesáhne 15 % z celkového ročního pojistného, bude vyplacen bonus ve výši 15 % z celkového ročního pojistného.</t>
  </si>
  <si>
    <t>V případě, že plnění pojistitele nepřesáhne 20 % z celkového ročního pojistného, bude vyplacen bonus ve výši 10 % z celkového ročního pojistného.</t>
  </si>
  <si>
    <t>Pojištění živelných rizik</t>
  </si>
  <si>
    <t>Odcizení - krádež, loupež</t>
  </si>
  <si>
    <t>Pojištění přepravovaných peněz nebo cenin</t>
  </si>
  <si>
    <t>Pojištění elektroniky</t>
  </si>
  <si>
    <t>Pojištění skel</t>
  </si>
  <si>
    <t>Pojištění strojů</t>
  </si>
  <si>
    <t>Pojištění odpovědnosti za škodu</t>
  </si>
  <si>
    <t>Soubor cenností - platné tuzemské i cizozemské státovky, bankovky a oběžné mince, hotovost, ceniny, insignie apod.</t>
  </si>
  <si>
    <t xml:space="preserve">Pojištění uměleckých předmětů se sjednává na obvyklou cenu. </t>
  </si>
  <si>
    <t>elektronická rizika</t>
  </si>
  <si>
    <r>
      <t xml:space="preserve">Smluvní ujednání - Retroaktivita:
</t>
    </r>
    <r>
      <rPr>
        <sz val="16"/>
        <rFont val="Calibri"/>
        <family val="2"/>
      </rPr>
      <t>V případě újmy způsobené vadou výrobku je pojistitel povinen poskytnout pojistné plnění za předpokladu, že jsou současně splněny následující podmínky:
a) Konkrétní výrobek, který způsobil újmu, byl pojištěným úplatně nebo bezúplatně předán za účelem distribuce nebo používání nebo k němu bylo pojištěným převedeno vlastnické právo po retroaktivním datu, kterým je 01.01.2015.
b) Poškozený poprvé písemně uplatnil nárok na náhradu újmy proti pojištěnému v době trvání pojištění.
c) Pojištěný uplatnil nárok na plnění proti pojistiteli do 60 dní po zániku pojištění.</t>
    </r>
  </si>
  <si>
    <t>A4</t>
  </si>
  <si>
    <t>A5</t>
  </si>
  <si>
    <t>A6</t>
  </si>
  <si>
    <t>A8</t>
  </si>
  <si>
    <t>A10</t>
  </si>
  <si>
    <t>A16</t>
  </si>
  <si>
    <t>Stupeň zabezpečení</t>
  </si>
  <si>
    <t>Konstrukční prvky zabezpečení, které pachatel překonal</t>
  </si>
  <si>
    <t xml:space="preserve">  Limit plnění v Kč</t>
  </si>
  <si>
    <t>A0</t>
  </si>
  <si>
    <t>A1</t>
  </si>
  <si>
    <t>A2</t>
  </si>
  <si>
    <t>A3</t>
  </si>
  <si>
    <t>A7</t>
  </si>
  <si>
    <t>A9</t>
  </si>
  <si>
    <t>A11</t>
  </si>
  <si>
    <t>A12</t>
  </si>
  <si>
    <t>A13</t>
  </si>
  <si>
    <t>A14</t>
  </si>
  <si>
    <t>A15</t>
  </si>
  <si>
    <t>A17</t>
  </si>
  <si>
    <t>A99</t>
  </si>
  <si>
    <t>Pokud vstupní dveře nesplňují ani stupeň zabezpečení A1 nebo plná zeď (stěna), strop, podlaha nesplňující stupeň zabezpečení A3</t>
  </si>
  <si>
    <t>Zeď (stěna), strop, podlaha mají pevnou konstrukci o tloušťce min. 50 mm.</t>
  </si>
  <si>
    <t>Vstupní bezpečnostní dveře jsou uzamčeny všemi instalovanými zámky.</t>
  </si>
  <si>
    <t>Zeď (stěna) má tloušťku min. 15 cm a je zhotovena z plných cihel min. pevnosti P-10 nebo z jiného, z hlediska mechanické odolnosti proti krádeži vloupáním ekvivalentního materiálu. Strop, podlaha a zabezpečení otvorů (vyjma oken a dveří) musí vykazovat min. stejnou mechanickou odolnost proti krádeži vloupáním jako zeď (stěna).</t>
  </si>
  <si>
    <t>Pokud však pachatel také překonal minimálně některý ze stupňů zabezpečení uzamčeného prostoru A4 až A9, zvyšuje se limit plnění v trezoru pro příslušnou bezpečnostní třídu koeficientem 1,5.</t>
  </si>
  <si>
    <t>Jsou-li konstrukční prvky, resp. prostor dále zabezpečeny:
– systémem EZS, jehož poplachový signál ovládá sirénu s majákem (blikačem) nebo
– kamerovým systémem, zvyšuje se příslušný limit plnění u stupně zabezpečení A1 až A15 koeficientem 1,5.</t>
  </si>
  <si>
    <t>Jsou-li konstrukční prvky, resp. prostor dále zabezpečeny systémem EZS se svodem signálu na PCO, zvyšuje se příslušný limit plnění u stupně zabezpečení A1 až A15 koeficientem 6,0.</t>
  </si>
  <si>
    <t>Podle zvláštního ujednání uvedeného v pojistné smlouvě.</t>
  </si>
  <si>
    <t>Stupně zabezpečení a limity plnění pro odcizení věcí krádeží vloupáním z uzamčeného místa pojištění</t>
  </si>
  <si>
    <t>Stupně zabezpečení a limity plnění pro odcizení věcí, které nelze pro jejich značnou hmotnost, objem nebo z provozních důvodů umístit do uzamčeného místa pojištění, a proto jsou umístěny na volném prostranství</t>
  </si>
  <si>
    <t>B1</t>
  </si>
  <si>
    <t>B2</t>
  </si>
  <si>
    <t>B3</t>
  </si>
  <si>
    <t>B4</t>
  </si>
  <si>
    <t>B99</t>
  </si>
  <si>
    <t>Věci zabezpečeny způsobem uvedeným v rozsahu stupně B1 a dále jsou v mimopracovní době trvale střeženy volně pobíhajícím služebním psem.</t>
  </si>
  <si>
    <t>Věci zabezpečeny způsobem uvedeným v rozsahu stupně B1 a dále jsou v mimopracovní době střeženy kvalifikovanou minimálně jednočlennou fyzickou ostrahou ozbrojenou nabitou služební krátkou palnou zbraní nebo doprovázenou služebním psem.</t>
  </si>
  <si>
    <t>Věci zabezpečeny způsobem uvedeným v rozsahu stupně B1 a dále jsou v mimopracovní době střeženy kvalifikovanou minimálně jednočlennou
fyzickou ostrahou ozbrojenou nabitou služební krátkou palnou zbraní a doprovázenou služebním psem.</t>
  </si>
  <si>
    <t>Stupně zabezpečení a limity plnění pro odcizení věcí loupeží</t>
  </si>
  <si>
    <t>C1</t>
  </si>
  <si>
    <t>C2</t>
  </si>
  <si>
    <t>C3</t>
  </si>
  <si>
    <t>C4</t>
  </si>
  <si>
    <t>C99</t>
  </si>
  <si>
    <t>Odcizení věci loupeží, pokud není splněn ani jeden ze stupňů zabezpečení C2 až C99.</t>
  </si>
  <si>
    <t>Je-li v době pojistné události oprávněná osoba nebo jiná osoba pověřená oprávněnou osobou vybavena obranným prostředkem.</t>
  </si>
  <si>
    <t>Je-li v době pojistné události zapojen systém EZS, jehož poplachový signál z tísňových hlásičů přepadení, např. tísňových tlačítek, je sveden na PCO policie nebo bezpečnostní agentury se stálou obsluhou, nebo pokud jsou věci trvale střeženy kvalifikovanou minimálně jednočlennou fyzickou ostrahou ozbrojenou nabitou služební krátkou palnou zbraní nebo doprovázenou služebním psem.</t>
  </si>
  <si>
    <t>Je-li v době pojistné události zapojen systém EZS, jehož poplachový signál z tísňových hlásičů přepadení, např. tísňových tlačítek, je sveden na PCO policie nebo bezpečnostní agentury se stálou obsluhou, a pokud jsou věci trvale střeženy kvalifikovanou minimálně jednočlennou fyzickou ostrahou ozbrojenou nabitou služební krátkou palnou zbraní nebo doprovázenou služebním psem. Ostraha nesmí mít možnost zapnout nebo vypnout EZS.</t>
  </si>
  <si>
    <r>
      <rPr>
        <b/>
        <sz val="12"/>
        <rFont val="Calibri"/>
        <family val="2"/>
      </rPr>
      <t>Limity plnění a způsoby zabezpečení</t>
    </r>
    <r>
      <rPr>
        <sz val="12"/>
        <rFont val="Calibri"/>
        <family val="2"/>
      </rPr>
      <t xml:space="preserve">
Při posuzování nároku na pojistné plnění je rozhodující, zda pachatelem překonané konstrukční prvky zabezpečení předmětů pojištění splňovaly požadovaný způsob zabezpečení. Pojistitel poskytne plnění do limitů plnění, které odpovídají způsobu a kvalitě zabezpečení předmětů pojištění v době pojistné události.</t>
    </r>
  </si>
  <si>
    <t>Odchylně se za uzamčené místo pojištění, které má řádně uzavřeny a uzamčeny všechny vstupní dveře a které má řádně zevnitř uzavřena všechna okna a řádně zevnitř zabezpečeny všechny zvenku přístupné otvory, považuje i prostor ohraničený prosklenou fasádou a prostor ohraničený pláštěm (i střechou) sendvičové konstrukce a lehkými příčkami (sádrokartonovými i prosklenými). Ve střeše se mohou nacházet světlíky a požární klapky. Za uzamčené místo pojištění se dále považují také staveništní buňky. Za uzamčené dveře nebo vrata se považují i požární dveře, prosklené dveře (uzavřené elektromechanickým ovládáním) a vratové systémy. Za uzamčená vrata se považují i vrata a mříže uzavřené elektrickým pohonem. Prosklené plochy nemusí být mechanicky zabezpečeny. Za uzavřený a uzamčený prostor z hlediska posouzení zabezpečení se posuzuje celá budova nebo konkrétní místnost (např. učebna, kancelář apod.)</t>
  </si>
  <si>
    <r>
      <rPr>
        <b/>
        <sz val="12"/>
        <rFont val="Calibri"/>
        <family val="2"/>
      </rPr>
      <t>Způsoby zabezpečení pro součásti budov a jiných staveb</t>
    </r>
    <r>
      <rPr>
        <sz val="12"/>
        <rFont val="Calibri"/>
        <family val="2"/>
      </rPr>
      <t xml:space="preserve"> 
Pojistitel poskytne pojistné plnění, pokud pachatel prokazatelně překoná překážky nebo se součásti budovy/stavby zmocní její demontáží použitím nástroje nebo nářadí, jako jsou šroubovák, kleště, maticový klíč apod.</t>
    </r>
  </si>
  <si>
    <t>Volné prostranství, které je opatřeno oplocením s řádně uzavřenými a uzamčenými vstupními otvory (vraty, dveřmi) bez možnosti volného vstupu a minimální výškou 160 cm. Zámky vstupů: elektromechanický zámek nebo zámek typu FAB nebo dozický zámek nebo visací zámek.</t>
  </si>
  <si>
    <r>
      <rPr>
        <b/>
        <sz val="12"/>
        <rFont val="Calibri"/>
        <family val="2"/>
      </rPr>
      <t>Způsob zabezpečení pro měřící přístroje umístěné v terénu v uzamčených skříňkách</t>
    </r>
    <r>
      <rPr>
        <sz val="12"/>
        <rFont val="Calibri"/>
        <family val="2"/>
      </rPr>
      <t xml:space="preserve">
Měřící přístroje musí být umístěné v terénu ve skříňkách jsou uzamčeny bezpečnostním uzamykacím systémem nebo bezpečnostním visacím zámkem.</t>
    </r>
  </si>
  <si>
    <t>A) Limit plnění 50 000 Kč</t>
  </si>
  <si>
    <t>B) Limit plnění 100 000 Kč</t>
  </si>
  <si>
    <t>C) Limit plnění 500 000 Kč</t>
  </si>
  <si>
    <t xml:space="preserve">Limity plnění a způsoby zabezpečení pro soubor peněz a cenin při přepravě </t>
  </si>
  <si>
    <t>Dojde-li k odcizení souboru peněz a cenin při přepravě loupeží, poskytne pojistitel plnění do těchto limitů plnění, které odpovídají způsobu a kvalitě zabezpečení předmětu pojištění:</t>
  </si>
  <si>
    <t>Předmět pojištění je přepravován jednou osobou a je uložen v pevném, řádně uzavřeném zavazadle nebo v řádně uzavřené a řádně na těle připevněné ledvince nebo je uložen ve vnitřní kapse oblečeného oděvu.</t>
  </si>
  <si>
    <t>Předmět pojištění je přepravován jednou osobou, která je vybavena obranným prostředkem a přepravovaný předmět pojištění je uložen v pevném, řádně uzavřeném zavazadle nebo v řádně uzavřené a řádně na těle připevněné ledvince nebo je uložen ve vnitřní kapse oblečeného oděvu.</t>
  </si>
  <si>
    <t>Předmět pojištění je přepravován dvěma osobami, které jsou vybaveny obranným prostředkem a přepravovaný předmět pojištění je uložen v pevném, řádně uzavřeném zavazadle nebo v řádně uzavřené a řádně na těle připevněné ledvince nebo je uložen ve vnitřní kapse oblečeného oděvu. Nebo. Předmět pojištění je přepravován jednou osobou v osobním automobilu, která je vybavena obranným prostředkem a přepravovaný předmět pojištění je uložen v pevném, řádně uzavřeném zavazadle nebo v řádně uzavřené a řádně na těle připevněné ledvince nebo je uložen ve vnitřní kapse oblečeného oděvu.</t>
  </si>
  <si>
    <t>D) Limit plnění 1 000 000 Kč</t>
  </si>
  <si>
    <t>Předmět pojištěn je přepravován dvěma odborně poučenými a vycvičenými osobami v osobním automobilu, které jsou vybaveny obranným prostředkem a přepravovaný předmět pojištění je uložen v bezpečnostním zavazadle. Bezpečnostním zavazadlem se rozumí zavazadlo, které je akreditovanou zkušební laboratoří schváleno pro přepravu peněz a cenin. Osobní automobil musí být řádně uzavřen a zevnitř uzamčen.</t>
  </si>
  <si>
    <t xml:space="preserve">Přeprava nesmí být přerušována z jiných důvodů než z důvodů vyplývajících z pravidel silničního provozu. Druh přepravovaných peněz nebo cenin, jejich množství a doba, kdy bude přeprava prováděna, musí být utajena před nepovolanými osobami. Z doprovázejících osob jsou tyto údaje známy jen osobě odpovědné za přepravu. </t>
  </si>
  <si>
    <t>Pojištění se také vztahuje na poškození, zničení nebo odcizení bezpečnostních zavazadel, v němž jsou pojištěné peníze a ceniny přepravovány.</t>
  </si>
  <si>
    <t>Pojistné plnění vyplacené v případě pojistné události za peníze a ceniny a dále za bezpečnostní zavazadla nesmí v úhrnu přesáhnout výši sjednaného limitu 1. rizika pro položku přepravy peněz a cenin.</t>
  </si>
  <si>
    <t>Pro motorová vozidla dále platí, že se odcizení přihodilo prokazatelně mezi 6.00-22.00 hod.</t>
  </si>
  <si>
    <t>Limity plnění a způsoby zabezpečení pro soubor věcí movitých při vnitrostátní přepravě</t>
  </si>
  <si>
    <t>Pojištění se sjednává pro případ odcizení přepravovaného nebo instalovaného předmětu pojištění Krádeží vloupáním z řádně uzavřeného a uzamčeného motorového vozidla s pevnou karoserií nebo letadla. Právo na plnění však vznikne jen za předpokladu, že předmět pojištění se nacházel prokazatelně v zavazadlovém prostoru nebo palubní schránce tak, aby nebyl zvenku vidět.</t>
  </si>
  <si>
    <t>Došlo-li k odcizení motorového vozidla, ve kterém se předmět pojištění nacházel, pojistitel poskytne plnění za předmět pojištění jen tehdy, když motorové vozidlo bylo řádně uzavřeno a uzamčeno a odcizení se přihodilo prokazatelně mezi 6.00-22.00 hod.</t>
  </si>
  <si>
    <t>Vstupní dveře jsou uzamčeny zámkem s cylindrickou vložkou nebo dózickým zámkem
nebo bezpečnostním visacím zámkem.</t>
  </si>
  <si>
    <t>Okno, jiná prosklená část nebo zvenku přístupný otvor, jejichž dolní část je umístěna níže než 2,5 m nad okolním terénem nebo nad přilehlými a snadno přístupnými konstrukcemi (schodiště, ochozy, pavlače, instalované lešenářské konstrukce, přístavky apod.).</t>
  </si>
  <si>
    <t>Vstupní dveře plné jsou uzamčeny bezpečnostním uzamykacím systémem nebo kombinací
zámku s bezpečnostní cylindrickou vložkou a bezpečnostního kování. Dále jsou dveře opatřeny zábranami proti vysazení a vyražení. Pokud se jedná o dvoukřídlé dveře, jsou dále tyto dveře opatřeny zabezpečením proti vyháčkování. Nebo elektricky ovládaná vrata, která nelze ovládat z venkovní strany a která jsou v uzavřené poloze blokována proti násilnému otevření.</t>
  </si>
  <si>
    <t>Vstupní dveře plné jsou uzamčeny bezpečnostním uzamykacím systémem nebo kombinací
zámku s bezpečnostní cylindrickou vložkou a bezpečnostního kování.
Dále jsou dveře uzamčeny přídavným bezpečnostním zámkem a současně opatřeny zábranami proti vysazení a vyražení. Zárubně dveří jsou zabezpečeny proti roztažení. Pokud se jedná o dvoukřídlé dveře, jsou dále tyto dveře opatřeny zabezpečením proti vyháčkování.</t>
  </si>
  <si>
    <t>Vstupní dveře plné jsou uzamčeny bezpečnostním uzamykacím systémem nebo kombinací
zámku s bezpečnostní cylindrickou vložkou a bezpečnostního kování. Dále jsou dveře uzamčeny dalším tříbodovým rozvorovým zámkem a bezpečnostním kováním nebo bezpečnostní dveřní dvoustrannou závorou.</t>
  </si>
  <si>
    <t>Okno, jiná prosklená část nebo zvenku přístupný otvor, jejichž dolní část je umístěna níže než 2,5 m nad okolním terénem nebo nad přilehlými a snadno přístupnými konstrukcemi (schodiště, ochozy, pavlače, instalované lešenářské konstrukce, přístavky apod.), jsou opatřeny okenicí, roletou, mříží nebo bezpečnostním zasklením.</t>
  </si>
  <si>
    <t>Okno, jiná prosklená část nebo zvenku přístupný otvor, jejichž dolní část je umístěna výše než 2,5 m nad okolním terénem nebo nad přilehlými a snadno přístupnými konstrukcemi (schodiště, ochozy, pavlače, instalované lešenářské konstrukce, přístavky apod.).</t>
  </si>
  <si>
    <t>Příruční pokladna, sejf nebo obdobný úschovný objekt, určený k úschově peněz, který nesplňuje požadavky normy ČSN EN 1143-1 ani v bezpečnostní třídě 0 a pokud pachatel také překonal minimálně některý ze stupňů zabezpečení uzamčeného prostoru A1, A2 nebo A10.</t>
  </si>
  <si>
    <t>Trezor, který splňuje požadavky příslušné normy v bezpečnostní třídě 0 a pokud pachatel také překonal minimálně některý ze stupňů zabezpečení uzamčeného prostoru A1, A2 nebo A10.</t>
  </si>
  <si>
    <t>Trezor, který splňuje požadavky příslušné normy minimálně v bezpečnostní třídě I a pokud pachatel také překonal minimálně některý ze stupňů zabezpečení uzamčeného prostoru A1, A2 nebo A10.</t>
  </si>
  <si>
    <t>Trezor, který splňuje požadavky příslušné normy minimálně v bezpečnostní třídě II a pokud pachatel také překonal minimálně některý ze stupňů zabezpečení uzamčeného prostoru A1, A2 nebo A10.</t>
  </si>
  <si>
    <t>požár, výbuch, přímý úder blesku, pád letadla jeho části nebo nákladu, vichřice, krupobití, povodeň a záplava, zemětřesení, sesednutí, sesuv půdy, lavina a tíha sněhu a námrazy, vodovodní škody, voda unikající ze sprinklerových hasicích zařízení, náraz vozidla, kouř, aerodynamický třesk, pád stromů a stožárů, zpětné vystoupení vody z kanalizace, atmosférické srážky, nepřímý úder blesku</t>
  </si>
  <si>
    <t>Areály Mendelovy univerzity v Brně, dále dle přílohy pojistné smlouvy - Seznam nemovitostí a dále areály a místa po právu užívaná a Žabčice 794121, Blučina 605808, Přísnotice 736261, Lednice na Moravě 679828,               Pohořelice nad Jihlavou 724866, Unkovice 774642, Židlochovice 796701, Měnín 693090, Rajhradice 738956, Přibice 735311, Opatovice u Rajhradu 711527, Hrušovany u Brna 648833, Nosislav 704865</t>
  </si>
  <si>
    <t>Areály Školního zemědělského podniku Žabčice a KÚ Žabčice 794121, Přísnotice 736261, Lednice na Moravě 679828</t>
  </si>
  <si>
    <t>Pojištění staveb - rozšíření rozsahu</t>
  </si>
  <si>
    <t>Areály Mendelovy univerzity v Brně, dále dle přílohy pojistné smlouvy - Seznam nemovitostí a dále areály a místa po právu užívaná a ČR</t>
  </si>
  <si>
    <t>Soubor věcí movitých při vnitrostátní přepravě</t>
  </si>
  <si>
    <t>Společný limit plnění</t>
  </si>
  <si>
    <t>strojní rizika vč. samostatných škod na elektronice, odcizení</t>
  </si>
  <si>
    <t>elektronická rizika, odcizení</t>
  </si>
  <si>
    <r>
      <t>Pojištění se vztahuje i na skleníky,</t>
    </r>
    <r>
      <rPr>
        <b/>
        <sz val="16"/>
        <rFont val="Calibri"/>
        <family val="2"/>
      </rPr>
      <t xml:space="preserve"> fóliovníky,  dřevostavby a stavby určené ke skladování sena a slámy, které jsou ve vlastnictví pojištěného.       
Pojištění měřících přístrojů se sjednává na místě pojištění ČR.</t>
    </r>
  </si>
  <si>
    <t>Časová omezení neplatí, bylo-li vozidlo odstaveno v uzamčeném prostoru nebo na celodenně hlídaném parkovišti. Pojistitel poskytne pojistné plnění jako za věc odcizenou krádeží vloupáním nebo loupeží. Pojištění se sjednává s limitem plnění ve výši 200 000 Kč za rok a pro jednu pojistnou událost 50 000 Kč.</t>
  </si>
  <si>
    <t>Požadavky na zabezpečení</t>
  </si>
  <si>
    <t>Smluvní ujednání k pojištění odpovědnosti za škodu</t>
  </si>
  <si>
    <t>Pojištění se dále vztahuje na odpovědnost za škodu na věci či újmu na zdraví způsobenou studenty při výkonu teoretického nebo praktického vyučování u jiného subjektu a při studijních pobytech a vč. nákladů léčení zdravotních pojišťoven – škody třetím osobám (vč. dávek nemocen. pojištění).</t>
  </si>
  <si>
    <t>Pojištění se vztahuje na odpovědnost za újmu z provozu zkušebny truhlářských výrobků včetně ověřování a posuzování shody.</t>
  </si>
  <si>
    <t xml:space="preserve">Pojištění se sjednává pro případ právním předpisem stanovené odpovědnosti pojištěného (studenta) za újmu vzniklou jiné osobě úrazem nebo jiným poškozením zdraví této osoby, poškozením nebo zničením věci, kterou má osoba ve vlastnictví, v užívání nebo ji má oprávněně u sebe z jakéhokoli jiného právního titulu. </t>
  </si>
  <si>
    <t xml:space="preserve">Ujednává se, že pojištění se vztahuje i na odpovědnost pojištěného (studenta) za újmu na movitých věcech svěřených, převzatých nebo užívaných při teoretickém nebo praktickém vyučování, pokud došlo k jejich poškození nebo zničení, s výjimkou škod způsobených zanedbáním předepsané obsluhy a údržby.
Tímto ujednáním se mění spoluúčast pro škody na věcech studentů uložených v uzamykatelných skříňkách v budovách školy. Pro tyto škody se sjednává integrální franšíza ve výši 1 000 Kč. </t>
  </si>
  <si>
    <t>Ujednává se, že se pojištění sjednává také pro případ povinnosti fyzické nebo právnické osoby, u které studenti pojistníka vykonávají teoretické nebo praktické vyučování, nahradit škodu na hmotné věci či újmu při ublížení na zdraví nebo usmrcení způsobenou těmito studenty jiné osobě.</t>
  </si>
  <si>
    <t>**Ujednává se, že pojištění se sjednává také pro případ povinnosti fyzické nebo právnické osoby, u které studenti pojistníka vykonávají teoretické nebo praktické vyučování, nahradit škodu na hmotné věci či újmu při ublížení na zdraví nebo usmrcení vzniklou těmto žákům a studentům.</t>
  </si>
  <si>
    <t>Věci převzaté a cizí věci užívané včetně motorových vozidel a zvířat</t>
  </si>
  <si>
    <t>Odpovědnost za újmu způsobenou studentům (škody na věcech, úrazy), dále viz. poznámky **</t>
  </si>
  <si>
    <t>Ujednává se, že se pojištění souboru strojů vztahuje na zařízení, jejichž stáří nepřesáhlo v době vzniku škody 10 let.</t>
  </si>
  <si>
    <t>Ujednává se, že se pojištění souboru movitých elektronických věcí vztahuje na zařízení, jejichž stáří nepřesáhlo v době vzniku škody 10 let.</t>
  </si>
  <si>
    <t>Soubor movitých věci vlastních vč. měřících přístrojů (měřící přístroje umístěné v terénu v uzamčených skříňkách), apod.</t>
  </si>
  <si>
    <t>Soubor cizích věcí převzatých za účelem provedení objednané činnosti a vč. věcí užívaných, apod.</t>
  </si>
  <si>
    <t>Soubor vlastních zásob (např. nedokončená výroba, polotovary, výrobky, materiál, zvířata), apod.</t>
  </si>
  <si>
    <t>Soubor písemností, plánů, výkresů, dokumentů, nosiče dat a záznamy na nich uložené, apod.</t>
  </si>
  <si>
    <t>Soubor movitých věci vlastních vč. cizích věcí převzatých a užívaných, apod.</t>
  </si>
  <si>
    <t>Soubor movitých věci vlastních vč. měřících přístrojů (měřící přístroje umístěné v terénu v uzamčených skříňkách) vč. cizích věcí převzatých a užívaných, apod.</t>
  </si>
  <si>
    <t>Soubor vlastních a cizích budov a staveb a nemovitých věcí vč. oplocení a venkovního osvětlení, skleníků, fóliovníků, dřevostaveb, staveb určených ke skladování sena a slámy, apod. a vč. prvků drobné architektury, apod.</t>
  </si>
  <si>
    <r>
      <t xml:space="preserve">Soubor vlastních zásob - zvířata - prasata, skot, ovce - </t>
    </r>
    <r>
      <rPr>
        <sz val="12"/>
        <rFont val="Calibri"/>
        <family val="2"/>
      </rPr>
      <t>jedná se o zvířata na pastvě nebo ohradnících, apod.</t>
    </r>
  </si>
  <si>
    <t>Počet studentů 8900, počet zaměstnanců celkem 1 605 (z toho akademičtí pracovníci 560).</t>
  </si>
  <si>
    <t>Pojištění se sjednává pro případ právním předpisem stanovené povinnosti pojištěného nahradit škodu či újmu vzniklou jinému v souvislosti s činnostmi uvedenými ve výpisu z veřejné části živnostenského rejstříku, který je nedílnou součástí této pojistné smlouvy a tvoří její přílohu a činnostmi uvedenými ve Statutu Mendelovy univerzity v Brně ze dne 1. října 2020. Současně se ujednává, že příslušné živnostenské listy a jiná odborná oprávnění budou pojistitelem vyžadována až při případné pojistné události.</t>
  </si>
  <si>
    <t>Škoda způsobená zavlečením nebo rozšířením nakažlivé choroby lidí / potraviny, nápoje, krmiva - salmonelóza, listrióza, úplavice aj. /</t>
  </si>
  <si>
    <t>Náklady na odstranění, demontáž, vyjmutí nebo uvolnění vadného výrobku a náklady na montáž, připevnění nebo osazení bezvadného výrobku, která vznikla jinému</t>
  </si>
  <si>
    <t>Pojištění odpovědnosti za škodu nebo jinou újmu způsobenou výsledky duševní tvořivé, odborné či jiné obdobné činnosti</t>
  </si>
  <si>
    <t>**Ujednává, že se pojištění vztahuje i na škody mezi pojištěnými jedním pojištěním a na osoby ve významném vztahu k pojištěnému, tj. subjekt, ve kterém má pojištěný většinovou majetkovou účast; v případě, že v dotčeném podnikatelském subjektu má majetkovou účast více těchto osob současně, je rozhodující součet jejich majetkových účastí; subjekt, který má většinovou majetkovou účast v podnikatelském subjektu, který je pojištěným z tohoto pojištění.</t>
  </si>
  <si>
    <t>Ujednává se, že pokud pojistná částka předmětu pojištění v době pojistné události není nižší o více než 20% než jeho pojistná hodnota, pojistitel pro tento předmět neuplatní podpojištění ve smyslu § 2854 zákona č.89/2012 Sb.</t>
  </si>
  <si>
    <t>Ujednává se, že v případě pojistné události nastalé z téže příčiny na více pojištěných předmětech (věcech), odečte pojistitel pouze jednu spoluúčast, a to nejvyšší sjednanou, pokud není pro pojištěného výhodnější odečtení spoluúčastí z jednotlivých předmětů pojištění, jichž se pojistná událost týká. V případě, že je pro pojištěného výhodnější odečtení spoluúčasti z jednotlivých předmětů pojištění, provede pojistitel odečtení spoluúčasti z těchto jednotlivých předmětů pojištění, jichž se pojistná událost týká. Toto se vztahuje také na případy, kdy pojistná událost nastala z téže příčiny na více místech pojištění.</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</si>
</sst>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_-* #,##0\ &quot;Kč&quot;_-;\-* #,##0\ &quot;Kč&quot;_-;_-* &quot;-&quot;??\ &quot;Kč&quot;_-;_-@_-"/>
    <numFmt numFmtId="167" formatCode="#,##0\ &quot;Kč&quot;"/>
    <numFmt numFmtId="168" formatCode="&quot;Yes&quot;;&quot;Yes&quot;;&quot;No&quot;"/>
    <numFmt numFmtId="169" formatCode="&quot;True&quot;;&quot;True&quot;;&quot;False&quot;"/>
    <numFmt numFmtId="170" formatCode="&quot;On&quot;;&quot;On&quot;;&quot;Off&quot;"/>
    <numFmt numFmtId="171" formatCode="[$-405]d\.\ mmmm\ yyyy"/>
    <numFmt numFmtId="172" formatCode="#,##0.00\ &quot;Kč&quot;"/>
    <numFmt numFmtId="173" formatCode="#,##0.0\ &quot;Kč&quot;"/>
    <numFmt numFmtId="174" formatCode="#,##0\ _K_č"/>
    <numFmt numFmtId="175" formatCode="[$¥€-2]\ #\ ##,000_);[Red]\([$€-2]\ #\ ##,000\)"/>
  </numFmts>
  <fonts count="59">
    <font>
      <sz val="10"/>
      <name val="Arial CE"/>
      <family val="0"/>
    </font>
    <font>
      <u val="single"/>
      <sz val="10"/>
      <color indexed="12"/>
      <name val="Arial CE"/>
      <family val="0"/>
    </font>
    <font>
      <u val="single"/>
      <sz val="10"/>
      <color indexed="36"/>
      <name val="Arial CE"/>
      <family val="0"/>
    </font>
    <font>
      <sz val="12"/>
      <name val="Calibri"/>
      <family val="2"/>
    </font>
    <font>
      <b/>
      <sz val="16"/>
      <name val="Calibri"/>
      <family val="2"/>
    </font>
    <font>
      <sz val="16"/>
      <name val="Calibri"/>
      <family val="2"/>
    </font>
    <font>
      <sz val="8"/>
      <name val="Arial CE"/>
      <family val="0"/>
    </font>
    <font>
      <b/>
      <sz val="12"/>
      <name val="Calibri"/>
      <family val="2"/>
    </font>
    <font>
      <sz val="16"/>
      <name val="Arial CE"/>
      <family val="0"/>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10"/>
      <name val="Calibri"/>
      <family val="2"/>
    </font>
    <font>
      <b/>
      <sz val="12"/>
      <color indexed="10"/>
      <name val="Calibri"/>
      <family val="2"/>
    </font>
    <font>
      <sz val="12"/>
      <color indexed="8"/>
      <name val="Calibri"/>
      <family val="2"/>
    </font>
    <font>
      <b/>
      <sz val="12"/>
      <color indexed="8"/>
      <name val="Calibri"/>
      <family val="2"/>
    </font>
    <font>
      <b/>
      <sz val="14"/>
      <name val="Calibri"/>
      <family val="2"/>
    </font>
    <font>
      <b/>
      <u val="single"/>
      <sz val="16"/>
      <name val="Calibri"/>
      <family val="2"/>
    </font>
    <font>
      <sz val="16"/>
      <color indexed="10"/>
      <name val="Calibri"/>
      <family val="2"/>
    </font>
    <font>
      <b/>
      <sz val="16"/>
      <color indexed="10"/>
      <name val="Calibri"/>
      <family val="2"/>
    </font>
    <font>
      <b/>
      <sz val="16"/>
      <color indexed="8"/>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rgb="FFFF0000"/>
      <name val="Calibri"/>
      <family val="2"/>
    </font>
    <font>
      <b/>
      <sz val="12"/>
      <color rgb="FFFF0000"/>
      <name val="Calibri"/>
      <family val="2"/>
    </font>
    <font>
      <sz val="12"/>
      <color theme="1"/>
      <name val="Calibri"/>
      <family val="2"/>
    </font>
    <font>
      <b/>
      <sz val="12"/>
      <color theme="1"/>
      <name val="Calibri"/>
      <family val="2"/>
    </font>
    <font>
      <b/>
      <sz val="16"/>
      <color theme="1"/>
      <name val="Calibri"/>
      <family val="2"/>
    </font>
    <font>
      <b/>
      <sz val="16"/>
      <color rgb="FFFF0000"/>
      <name val="Calibri"/>
      <family val="2"/>
    </font>
    <font>
      <sz val="16"/>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s>
  <borders count="3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medium"/>
      <right style="thin"/>
      <top/>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thin"/>
      <right style="medium"/>
      <top>
        <color indexed="63"/>
      </top>
      <bottom style="mediu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style="thin"/>
      <right style="thin"/>
      <top>
        <color indexed="63"/>
      </top>
      <bottom style="medium"/>
    </border>
    <border>
      <left>
        <color indexed="63"/>
      </left>
      <right>
        <color indexed="63"/>
      </right>
      <top style="medium"/>
      <bottom>
        <color indexed="63"/>
      </botto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8"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0" fillId="0" borderId="0">
      <alignment/>
      <protection/>
    </xf>
    <xf numFmtId="0" fontId="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4" fillId="0" borderId="7" applyNumberFormat="0" applyFill="0" applyAlignment="0" applyProtection="0"/>
    <xf numFmtId="0" fontId="45"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206">
    <xf numFmtId="0" fontId="0" fillId="0" borderId="0" xfId="0" applyAlignment="1">
      <alignment/>
    </xf>
    <xf numFmtId="0" fontId="3" fillId="0" borderId="0" xfId="0" applyFont="1" applyAlignment="1">
      <alignment/>
    </xf>
    <xf numFmtId="0" fontId="3" fillId="0" borderId="0" xfId="0" applyFont="1" applyBorder="1" applyAlignment="1">
      <alignment/>
    </xf>
    <xf numFmtId="0" fontId="52" fillId="0" borderId="0" xfId="0" applyFont="1" applyBorder="1" applyAlignment="1">
      <alignment/>
    </xf>
    <xf numFmtId="0" fontId="53" fillId="0" borderId="0" xfId="0" applyFont="1" applyBorder="1" applyAlignment="1">
      <alignment horizontal="center" wrapText="1"/>
    </xf>
    <xf numFmtId="0" fontId="52" fillId="33" borderId="0" xfId="0" applyFont="1" applyFill="1" applyBorder="1" applyAlignment="1">
      <alignment horizontal="left" vertical="center" wrapText="1"/>
    </xf>
    <xf numFmtId="166" fontId="52" fillId="33" borderId="0" xfId="38" applyNumberFormat="1" applyFont="1" applyFill="1" applyBorder="1" applyAlignment="1">
      <alignment horizontal="center" vertical="center" wrapText="1"/>
    </xf>
    <xf numFmtId="166" fontId="52" fillId="33" borderId="0" xfId="38" applyNumberFormat="1" applyFont="1" applyFill="1" applyBorder="1" applyAlignment="1">
      <alignment horizontal="center" vertical="center"/>
    </xf>
    <xf numFmtId="166" fontId="52" fillId="33" borderId="0" xfId="38" applyNumberFormat="1" applyFont="1" applyFill="1" applyBorder="1" applyAlignment="1">
      <alignment horizontal="right" vertical="center" wrapText="1"/>
    </xf>
    <xf numFmtId="0" fontId="52" fillId="33" borderId="0" xfId="0" applyFont="1" applyFill="1" applyBorder="1" applyAlignment="1">
      <alignment horizontal="center" vertical="center" wrapText="1"/>
    </xf>
    <xf numFmtId="166" fontId="54" fillId="33" borderId="10" xfId="38" applyNumberFormat="1" applyFont="1" applyFill="1" applyBorder="1" applyAlignment="1">
      <alignment horizontal="center" vertical="center" wrapText="1"/>
    </xf>
    <xf numFmtId="0" fontId="54" fillId="33" borderId="10" xfId="0" applyFont="1" applyFill="1" applyBorder="1" applyAlignment="1">
      <alignment horizontal="left" vertical="center" wrapText="1"/>
    </xf>
    <xf numFmtId="0" fontId="55" fillId="34" borderId="11" xfId="0" applyFont="1" applyFill="1" applyBorder="1" applyAlignment="1">
      <alignment/>
    </xf>
    <xf numFmtId="0" fontId="55" fillId="34" borderId="12" xfId="0" applyFont="1" applyFill="1" applyBorder="1" applyAlignment="1">
      <alignment horizontal="center"/>
    </xf>
    <xf numFmtId="0" fontId="54" fillId="33" borderId="13" xfId="0" applyFont="1" applyFill="1" applyBorder="1" applyAlignment="1">
      <alignment horizontal="left" vertical="center" wrapText="1"/>
    </xf>
    <xf numFmtId="166" fontId="54" fillId="33" borderId="13" xfId="38" applyNumberFormat="1" applyFont="1" applyFill="1" applyBorder="1" applyAlignment="1">
      <alignment horizontal="center" vertical="center" wrapText="1"/>
    </xf>
    <xf numFmtId="0" fontId="7" fillId="34" borderId="11" xfId="0" applyFont="1" applyFill="1" applyBorder="1" applyAlignment="1">
      <alignment/>
    </xf>
    <xf numFmtId="0" fontId="7" fillId="34" borderId="12" xfId="0" applyFont="1" applyFill="1" applyBorder="1" applyAlignment="1">
      <alignment horizontal="center"/>
    </xf>
    <xf numFmtId="0" fontId="3" fillId="33" borderId="10" xfId="0" applyFont="1" applyFill="1" applyBorder="1" applyAlignment="1">
      <alignment horizontal="left" vertical="center" wrapText="1"/>
    </xf>
    <xf numFmtId="0" fontId="7" fillId="34" borderId="11" xfId="0" applyFont="1" applyFill="1" applyBorder="1" applyAlignment="1">
      <alignment vertical="center"/>
    </xf>
    <xf numFmtId="0" fontId="7" fillId="34" borderId="12" xfId="0" applyFont="1" applyFill="1" applyBorder="1" applyAlignment="1">
      <alignment vertical="center"/>
    </xf>
    <xf numFmtId="0" fontId="7" fillId="34" borderId="10" xfId="0" applyFont="1" applyFill="1" applyBorder="1" applyAlignment="1">
      <alignment vertical="center"/>
    </xf>
    <xf numFmtId="0" fontId="7" fillId="34" borderId="14" xfId="0" applyFont="1" applyFill="1" applyBorder="1" applyAlignment="1">
      <alignment vertical="center"/>
    </xf>
    <xf numFmtId="5" fontId="3" fillId="33" borderId="10" xfId="38" applyNumberFormat="1" applyFont="1" applyFill="1" applyBorder="1" applyAlignment="1">
      <alignment horizontal="right" vertical="center" wrapText="1"/>
    </xf>
    <xf numFmtId="5" fontId="3" fillId="33" borderId="15" xfId="38" applyNumberFormat="1" applyFont="1" applyFill="1" applyBorder="1" applyAlignment="1">
      <alignment vertical="center" wrapText="1"/>
    </xf>
    <xf numFmtId="0" fontId="54" fillId="33" borderId="14" xfId="0" applyFont="1" applyFill="1" applyBorder="1" applyAlignment="1">
      <alignment horizontal="center" vertical="center"/>
    </xf>
    <xf numFmtId="0" fontId="54" fillId="33" borderId="16" xfId="0" applyFont="1" applyFill="1" applyBorder="1" applyAlignment="1">
      <alignment horizontal="center" vertical="center"/>
    </xf>
    <xf numFmtId="0" fontId="3" fillId="33" borderId="14" xfId="0" applyFont="1" applyFill="1" applyBorder="1" applyAlignment="1">
      <alignment horizontal="center" vertical="center"/>
    </xf>
    <xf numFmtId="0" fontId="0" fillId="33" borderId="0" xfId="0" applyFill="1" applyAlignment="1">
      <alignment/>
    </xf>
    <xf numFmtId="0" fontId="52" fillId="33" borderId="0" xfId="0" applyFont="1" applyFill="1" applyBorder="1" applyAlignment="1">
      <alignment horizontal="center" vertical="center"/>
    </xf>
    <xf numFmtId="5" fontId="3" fillId="33" borderId="10" xfId="38" applyNumberFormat="1" applyFont="1" applyFill="1" applyBorder="1" applyAlignment="1">
      <alignment horizontal="center" vertical="center" wrapText="1"/>
    </xf>
    <xf numFmtId="5" fontId="3" fillId="33" borderId="15" xfId="38" applyNumberFormat="1" applyFont="1" applyFill="1" applyBorder="1" applyAlignment="1">
      <alignment horizontal="right" vertical="center" wrapText="1"/>
    </xf>
    <xf numFmtId="0" fontId="7" fillId="34" borderId="12" xfId="0" applyFont="1" applyFill="1" applyBorder="1" applyAlignment="1">
      <alignment horizontal="center" vertical="center"/>
    </xf>
    <xf numFmtId="0" fontId="7" fillId="34" borderId="17" xfId="0" applyFont="1" applyFill="1" applyBorder="1" applyAlignment="1">
      <alignment horizontal="center" vertical="center"/>
    </xf>
    <xf numFmtId="0" fontId="3" fillId="33" borderId="13" xfId="0" applyFont="1" applyFill="1" applyBorder="1" applyAlignment="1">
      <alignment horizontal="left" vertical="center" wrapText="1"/>
    </xf>
    <xf numFmtId="5" fontId="3" fillId="33" borderId="18" xfId="38" applyNumberFormat="1" applyFont="1" applyFill="1" applyBorder="1" applyAlignment="1">
      <alignment vertical="center" wrapText="1"/>
    </xf>
    <xf numFmtId="0" fontId="3" fillId="33" borderId="13" xfId="0" applyFont="1" applyFill="1" applyBorder="1" applyAlignment="1">
      <alignment horizontal="center" vertical="center" wrapText="1"/>
    </xf>
    <xf numFmtId="0" fontId="3" fillId="33" borderId="16" xfId="0" applyFont="1" applyFill="1" applyBorder="1" applyAlignment="1">
      <alignment horizontal="center" vertical="center"/>
    </xf>
    <xf numFmtId="0" fontId="3" fillId="33" borderId="13" xfId="0" applyFont="1" applyFill="1" applyBorder="1" applyAlignment="1">
      <alignment vertical="center" wrapText="1"/>
    </xf>
    <xf numFmtId="166" fontId="3" fillId="33" borderId="13" xfId="38" applyNumberFormat="1" applyFont="1" applyFill="1" applyBorder="1" applyAlignment="1">
      <alignment horizontal="center" vertical="center" wrapText="1"/>
    </xf>
    <xf numFmtId="0" fontId="3" fillId="33" borderId="10" xfId="0" applyFont="1" applyFill="1" applyBorder="1" applyAlignment="1">
      <alignment vertical="center" wrapText="1"/>
    </xf>
    <xf numFmtId="166" fontId="3" fillId="33" borderId="10" xfId="38" applyNumberFormat="1" applyFont="1" applyFill="1" applyBorder="1" applyAlignment="1">
      <alignment horizontal="center" vertical="center"/>
    </xf>
    <xf numFmtId="166" fontId="3" fillId="33" borderId="10" xfId="38" applyNumberFormat="1" applyFont="1" applyFill="1" applyBorder="1" applyAlignment="1">
      <alignment horizontal="right" vertical="center"/>
    </xf>
    <xf numFmtId="5" fontId="3" fillId="33" borderId="13" xfId="38" applyNumberFormat="1" applyFont="1" applyFill="1" applyBorder="1" applyAlignment="1">
      <alignment horizontal="right" vertical="center" wrapText="1"/>
    </xf>
    <xf numFmtId="166" fontId="3" fillId="33" borderId="10" xfId="38" applyNumberFormat="1" applyFont="1" applyFill="1" applyBorder="1" applyAlignment="1">
      <alignment horizontal="right" vertical="center" wrapText="1"/>
    </xf>
    <xf numFmtId="166" fontId="3" fillId="33" borderId="13" xfId="38" applyNumberFormat="1" applyFont="1" applyFill="1" applyBorder="1" applyAlignment="1">
      <alignment horizontal="right" vertical="center" wrapText="1"/>
    </xf>
    <xf numFmtId="0" fontId="3" fillId="33" borderId="18" xfId="0" applyFont="1" applyFill="1" applyBorder="1" applyAlignment="1">
      <alignment horizontal="center" vertical="center" wrapText="1"/>
    </xf>
    <xf numFmtId="166" fontId="3" fillId="33" borderId="13" xfId="38" applyNumberFormat="1" applyFont="1" applyFill="1" applyBorder="1" applyAlignment="1">
      <alignment horizontal="center" vertical="center"/>
    </xf>
    <xf numFmtId="0" fontId="3" fillId="33" borderId="13" xfId="0" applyFont="1" applyFill="1" applyBorder="1" applyAlignment="1">
      <alignment horizontal="center" vertical="center" wrapText="1"/>
    </xf>
    <xf numFmtId="0" fontId="3" fillId="33" borderId="15" xfId="0" applyFont="1" applyFill="1" applyBorder="1" applyAlignment="1">
      <alignment horizontal="center" vertical="center" wrapText="1"/>
    </xf>
    <xf numFmtId="166" fontId="3" fillId="33" borderId="10" xfId="38" applyNumberFormat="1" applyFont="1" applyFill="1" applyBorder="1" applyAlignment="1">
      <alignment vertical="center" wrapText="1"/>
    </xf>
    <xf numFmtId="166" fontId="3" fillId="33" borderId="13" xfId="38" applyNumberFormat="1" applyFont="1" applyFill="1" applyBorder="1" applyAlignment="1">
      <alignment vertical="center" wrapText="1"/>
    </xf>
    <xf numFmtId="0" fontId="3" fillId="33" borderId="10" xfId="0" applyFont="1" applyFill="1" applyBorder="1" applyAlignment="1">
      <alignment horizontal="left" vertical="center" wrapText="1"/>
    </xf>
    <xf numFmtId="167" fontId="3" fillId="33" borderId="10" xfId="0" applyNumberFormat="1" applyFont="1" applyFill="1" applyBorder="1" applyAlignment="1">
      <alignment horizontal="right" vertical="center"/>
    </xf>
    <xf numFmtId="0" fontId="3" fillId="33" borderId="10" xfId="0" applyFont="1" applyFill="1" applyBorder="1" applyAlignment="1">
      <alignment wrapText="1"/>
    </xf>
    <xf numFmtId="0" fontId="4" fillId="33" borderId="0" xfId="0" applyFont="1" applyFill="1" applyBorder="1" applyAlignment="1">
      <alignment horizontal="left" vertical="center"/>
    </xf>
    <xf numFmtId="166" fontId="3" fillId="33" borderId="10" xfId="38" applyNumberFormat="1" applyFont="1" applyFill="1" applyBorder="1" applyAlignment="1">
      <alignment horizontal="center" vertical="center"/>
    </xf>
    <xf numFmtId="166" fontId="3" fillId="33" borderId="13" xfId="38" applyNumberFormat="1" applyFont="1" applyFill="1" applyBorder="1" applyAlignment="1">
      <alignment horizontal="center" vertical="center"/>
    </xf>
    <xf numFmtId="0" fontId="4" fillId="33" borderId="0" xfId="0" applyFont="1" applyFill="1" applyBorder="1" applyAlignment="1">
      <alignment horizontal="left" vertical="center" wrapText="1"/>
    </xf>
    <xf numFmtId="0" fontId="4" fillId="33" borderId="0" xfId="0" applyFont="1" applyFill="1" applyBorder="1" applyAlignment="1">
      <alignment horizontal="left" vertical="top" wrapText="1"/>
    </xf>
    <xf numFmtId="0" fontId="3" fillId="33" borderId="14" xfId="0" applyFont="1" applyFill="1" applyBorder="1" applyAlignment="1">
      <alignment horizontal="center" vertical="center"/>
    </xf>
    <xf numFmtId="0" fontId="4" fillId="33" borderId="0" xfId="0" applyFont="1" applyFill="1" applyBorder="1" applyAlignment="1">
      <alignment horizontal="left" vertical="top"/>
    </xf>
    <xf numFmtId="3" fontId="0" fillId="0" borderId="0" xfId="0" applyNumberFormat="1" applyAlignment="1">
      <alignment/>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167" fontId="3" fillId="0" borderId="15" xfId="0" applyNumberFormat="1" applyFont="1" applyBorder="1" applyAlignment="1">
      <alignment horizontal="right" vertical="center"/>
    </xf>
    <xf numFmtId="0" fontId="3" fillId="0" borderId="10" xfId="0" applyFont="1" applyBorder="1" applyAlignment="1">
      <alignment horizontal="left" vertical="center" wrapText="1"/>
    </xf>
    <xf numFmtId="0" fontId="3" fillId="33" borderId="15" xfId="0" applyFont="1" applyFill="1" applyBorder="1" applyAlignment="1">
      <alignment horizontal="center" vertical="center" wrapText="1"/>
    </xf>
    <xf numFmtId="166" fontId="3" fillId="33" borderId="10" xfId="38" applyNumberFormat="1" applyFont="1" applyFill="1" applyBorder="1" applyAlignment="1">
      <alignment horizontal="center" vertical="center"/>
    </xf>
    <xf numFmtId="166" fontId="3" fillId="33" borderId="13" xfId="38" applyNumberFormat="1"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4" fillId="33" borderId="0" xfId="0" applyFont="1" applyFill="1" applyBorder="1" applyAlignment="1">
      <alignment horizontal="left" vertical="center"/>
    </xf>
    <xf numFmtId="0" fontId="3" fillId="33" borderId="14" xfId="0" applyFont="1" applyFill="1" applyBorder="1" applyAlignment="1">
      <alignment horizontal="center" vertical="center"/>
    </xf>
    <xf numFmtId="0" fontId="30" fillId="0" borderId="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left" vertical="center" wrapText="1"/>
    </xf>
    <xf numFmtId="167" fontId="3" fillId="0" borderId="21" xfId="0" applyNumberFormat="1" applyFont="1" applyBorder="1" applyAlignment="1">
      <alignment horizontal="righ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166" fontId="3" fillId="33" borderId="10" xfId="38" applyNumberFormat="1" applyFont="1" applyFill="1" applyBorder="1" applyAlignment="1">
      <alignment horizontal="center" vertical="center"/>
    </xf>
    <xf numFmtId="0" fontId="3" fillId="33" borderId="14" xfId="0" applyFont="1" applyFill="1" applyBorder="1" applyAlignment="1">
      <alignment horizontal="center" vertical="center"/>
    </xf>
    <xf numFmtId="166" fontId="3" fillId="33" borderId="10" xfId="38" applyNumberFormat="1" applyFont="1" applyFill="1" applyBorder="1" applyAlignment="1">
      <alignment horizontal="center" vertical="center" wrapText="1"/>
    </xf>
    <xf numFmtId="166" fontId="3" fillId="33" borderId="13" xfId="38" applyNumberFormat="1" applyFont="1" applyFill="1" applyBorder="1" applyAlignment="1">
      <alignment horizontal="center" vertical="center" wrapText="1"/>
    </xf>
    <xf numFmtId="0" fontId="3" fillId="33" borderId="18" xfId="0" applyFont="1" applyFill="1" applyBorder="1" applyAlignment="1">
      <alignment horizontal="center" vertical="center" wrapText="1"/>
    </xf>
    <xf numFmtId="166" fontId="3" fillId="33" borderId="10" xfId="38" applyNumberFormat="1" applyFont="1" applyFill="1" applyBorder="1" applyAlignment="1">
      <alignment horizontal="right" vertical="center" wrapText="1"/>
    </xf>
    <xf numFmtId="166" fontId="3" fillId="33" borderId="13" xfId="38" applyNumberFormat="1" applyFont="1" applyFill="1" applyBorder="1" applyAlignment="1">
      <alignment horizontal="right" vertical="center" wrapText="1"/>
    </xf>
    <xf numFmtId="0" fontId="3" fillId="33" borderId="14" xfId="0" applyFont="1" applyFill="1" applyBorder="1" applyAlignment="1">
      <alignment horizontal="center" vertical="center"/>
    </xf>
    <xf numFmtId="166" fontId="3" fillId="33" borderId="10" xfId="38" applyNumberFormat="1" applyFont="1" applyFill="1" applyBorder="1" applyAlignment="1">
      <alignment horizontal="right" vertical="center"/>
    </xf>
    <xf numFmtId="166" fontId="3" fillId="33" borderId="10" xfId="38" applyNumberFormat="1" applyFont="1" applyFill="1" applyBorder="1" applyAlignment="1">
      <alignment horizontal="center" vertical="center"/>
    </xf>
    <xf numFmtId="166" fontId="3" fillId="33" borderId="13" xfId="38" applyNumberFormat="1" applyFont="1" applyFill="1" applyBorder="1" applyAlignment="1">
      <alignment horizontal="center" vertical="center"/>
    </xf>
    <xf numFmtId="0" fontId="3" fillId="33" borderId="10" xfId="0" applyFont="1" applyFill="1" applyBorder="1" applyAlignment="1">
      <alignment horizontal="center" vertical="center" wrapText="1"/>
    </xf>
    <xf numFmtId="166" fontId="3" fillId="33" borderId="10" xfId="38" applyNumberFormat="1" applyFont="1" applyFill="1" applyBorder="1" applyAlignment="1">
      <alignment vertical="center"/>
    </xf>
    <xf numFmtId="0" fontId="5" fillId="33" borderId="0" xfId="0" applyFont="1" applyFill="1" applyAlignment="1">
      <alignment vertical="center"/>
    </xf>
    <xf numFmtId="0" fontId="8" fillId="33" borderId="0" xfId="0" applyFont="1" applyFill="1" applyAlignment="1">
      <alignment/>
    </xf>
    <xf numFmtId="0" fontId="4" fillId="34" borderId="22" xfId="0" applyFont="1" applyFill="1" applyBorder="1" applyAlignment="1">
      <alignment horizontal="center" vertical="center"/>
    </xf>
    <xf numFmtId="0" fontId="4" fillId="34" borderId="23" xfId="0" applyFont="1" applyFill="1" applyBorder="1" applyAlignment="1">
      <alignment horizontal="center" vertical="center"/>
    </xf>
    <xf numFmtId="0" fontId="4" fillId="34" borderId="24" xfId="0" applyFont="1" applyFill="1" applyBorder="1" applyAlignment="1">
      <alignment horizontal="center" vertical="center"/>
    </xf>
    <xf numFmtId="166" fontId="55" fillId="34" borderId="12" xfId="38" applyNumberFormat="1" applyFont="1" applyFill="1" applyBorder="1" applyAlignment="1">
      <alignment horizontal="center" vertical="center"/>
    </xf>
    <xf numFmtId="166" fontId="55" fillId="34" borderId="10" xfId="38" applyNumberFormat="1" applyFont="1" applyFill="1" applyBorder="1" applyAlignment="1">
      <alignment horizontal="center" vertical="center"/>
    </xf>
    <xf numFmtId="0" fontId="55" fillId="34" borderId="12" xfId="0" applyFont="1" applyFill="1" applyBorder="1" applyAlignment="1">
      <alignment horizontal="center" vertical="center"/>
    </xf>
    <xf numFmtId="0" fontId="55" fillId="34" borderId="10" xfId="0" applyFont="1" applyFill="1" applyBorder="1" applyAlignment="1">
      <alignment horizontal="center" vertical="center"/>
    </xf>
    <xf numFmtId="0" fontId="55" fillId="34" borderId="17" xfId="0" applyFont="1" applyFill="1" applyBorder="1" applyAlignment="1">
      <alignment horizontal="center" vertical="center"/>
    </xf>
    <xf numFmtId="0" fontId="55" fillId="34" borderId="15" xfId="0" applyFont="1" applyFill="1" applyBorder="1" applyAlignment="1">
      <alignment horizontal="center" vertical="center"/>
    </xf>
    <xf numFmtId="0" fontId="55" fillId="34" borderId="14" xfId="0" applyFont="1" applyFill="1" applyBorder="1" applyAlignment="1">
      <alignment horizontal="left"/>
    </xf>
    <xf numFmtId="0" fontId="55" fillId="34" borderId="10" xfId="0" applyFont="1" applyFill="1" applyBorder="1" applyAlignment="1">
      <alignment horizontal="left"/>
    </xf>
    <xf numFmtId="166" fontId="3" fillId="33" borderId="10" xfId="38" applyNumberFormat="1"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8" xfId="0" applyFont="1" applyFill="1" applyBorder="1" applyAlignment="1">
      <alignment horizontal="center" vertical="center" wrapText="1"/>
    </xf>
    <xf numFmtId="166" fontId="3" fillId="33" borderId="10" xfId="38" applyNumberFormat="1" applyFont="1" applyFill="1" applyBorder="1" applyAlignment="1">
      <alignment horizontal="right" vertical="center" wrapText="1"/>
    </xf>
    <xf numFmtId="166" fontId="3" fillId="33" borderId="10" xfId="38" applyNumberFormat="1" applyFont="1" applyFill="1" applyBorder="1" applyAlignment="1">
      <alignment horizontal="center" vertical="center" wrapText="1"/>
    </xf>
    <xf numFmtId="166" fontId="3" fillId="33" borderId="13" xfId="38" applyNumberFormat="1" applyFont="1" applyFill="1" applyBorder="1" applyAlignment="1">
      <alignment horizontal="center" vertical="center"/>
    </xf>
    <xf numFmtId="5" fontId="3" fillId="33" borderId="15" xfId="38" applyNumberFormat="1" applyFont="1" applyFill="1" applyBorder="1" applyAlignment="1">
      <alignment horizontal="right" vertical="center" wrapText="1"/>
    </xf>
    <xf numFmtId="0" fontId="56" fillId="33" borderId="0" xfId="0" applyFont="1" applyFill="1" applyBorder="1" applyAlignment="1">
      <alignment horizontal="left" vertical="center" wrapText="1"/>
    </xf>
    <xf numFmtId="0" fontId="4" fillId="33" borderId="0" xfId="0" applyFont="1" applyFill="1" applyBorder="1" applyAlignment="1">
      <alignment horizontal="left" vertical="center" wrapText="1"/>
    </xf>
    <xf numFmtId="166" fontId="54" fillId="33" borderId="10" xfId="38" applyNumberFormat="1" applyFont="1" applyFill="1" applyBorder="1" applyAlignment="1">
      <alignment horizontal="center" vertical="center"/>
    </xf>
    <xf numFmtId="166" fontId="54" fillId="33" borderId="13" xfId="38" applyNumberFormat="1" applyFont="1" applyFill="1" applyBorder="1" applyAlignment="1">
      <alignment horizontal="center" vertical="center"/>
    </xf>
    <xf numFmtId="166" fontId="3" fillId="33" borderId="13" xfId="38" applyNumberFormat="1" applyFont="1" applyFill="1" applyBorder="1" applyAlignment="1">
      <alignment horizontal="right" vertical="center" wrapText="1"/>
    </xf>
    <xf numFmtId="0" fontId="54" fillId="33" borderId="10" xfId="0" applyFont="1" applyFill="1" applyBorder="1" applyAlignment="1">
      <alignment horizontal="center" vertical="center" wrapText="1"/>
    </xf>
    <xf numFmtId="0" fontId="54" fillId="33" borderId="13"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7" fillId="34" borderId="11" xfId="0" applyFont="1" applyFill="1" applyBorder="1" applyAlignment="1">
      <alignment horizontal="center" vertical="center"/>
    </xf>
    <xf numFmtId="0" fontId="7" fillId="34" borderId="12" xfId="0" applyFont="1" applyFill="1" applyBorder="1" applyAlignment="1">
      <alignment horizontal="center" vertical="center"/>
    </xf>
    <xf numFmtId="166" fontId="7" fillId="34" borderId="12" xfId="38" applyNumberFormat="1" applyFont="1" applyFill="1" applyBorder="1" applyAlignment="1">
      <alignment horizontal="center" vertical="center"/>
    </xf>
    <xf numFmtId="166" fontId="7" fillId="34" borderId="10" xfId="38" applyNumberFormat="1" applyFont="1" applyFill="1" applyBorder="1" applyAlignment="1">
      <alignment horizontal="center" vertical="center"/>
    </xf>
    <xf numFmtId="0" fontId="7" fillId="34" borderId="10"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15" xfId="0" applyFont="1" applyFill="1" applyBorder="1" applyAlignment="1">
      <alignment horizontal="center" vertical="center"/>
    </xf>
    <xf numFmtId="0" fontId="7" fillId="34" borderId="14" xfId="0" applyFont="1" applyFill="1" applyBorder="1" applyAlignment="1">
      <alignment horizontal="left"/>
    </xf>
    <xf numFmtId="0" fontId="7" fillId="34" borderId="10" xfId="0" applyFont="1" applyFill="1" applyBorder="1" applyAlignment="1">
      <alignment horizontal="left"/>
    </xf>
    <xf numFmtId="166" fontId="3" fillId="33" borderId="10" xfId="38" applyNumberFormat="1" applyFont="1" applyFill="1" applyBorder="1" applyAlignment="1">
      <alignment horizontal="right" vertical="center"/>
    </xf>
    <xf numFmtId="166" fontId="3" fillId="33" borderId="27" xfId="38" applyNumberFormat="1" applyFont="1" applyFill="1" applyBorder="1" applyAlignment="1">
      <alignment horizontal="center" vertical="center"/>
    </xf>
    <xf numFmtId="166" fontId="3" fillId="33" borderId="20" xfId="38" applyNumberFormat="1" applyFont="1" applyFill="1" applyBorder="1" applyAlignment="1">
      <alignment horizontal="center" vertical="center"/>
    </xf>
    <xf numFmtId="166" fontId="3" fillId="33" borderId="28" xfId="38" applyNumberFormat="1" applyFont="1" applyFill="1" applyBorder="1" applyAlignment="1">
      <alignment horizontal="center" vertical="center"/>
    </xf>
    <xf numFmtId="0" fontId="4" fillId="33" borderId="29" xfId="0" applyFont="1" applyFill="1" applyBorder="1" applyAlignment="1">
      <alignment horizontal="left" vertical="top" wrapText="1"/>
    </xf>
    <xf numFmtId="0" fontId="4" fillId="33" borderId="0" xfId="0" applyFont="1" applyFill="1" applyBorder="1" applyAlignment="1">
      <alignment horizontal="left" vertical="center"/>
    </xf>
    <xf numFmtId="0" fontId="3" fillId="33" borderId="1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4" fillId="33" borderId="29" xfId="0" applyFont="1" applyFill="1" applyBorder="1" applyAlignment="1">
      <alignment horizontal="left" vertical="center"/>
    </xf>
    <xf numFmtId="0" fontId="4" fillId="33" borderId="29" xfId="0" applyFont="1" applyFill="1" applyBorder="1" applyAlignment="1">
      <alignment horizontal="left" vertical="top"/>
    </xf>
    <xf numFmtId="166" fontId="3" fillId="33" borderId="30" xfId="38" applyNumberFormat="1" applyFont="1" applyFill="1" applyBorder="1" applyAlignment="1">
      <alignment horizontal="center" vertical="center"/>
    </xf>
    <xf numFmtId="0" fontId="3" fillId="33" borderId="27"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4" fillId="33" borderId="0" xfId="0" applyFont="1" applyFill="1" applyBorder="1" applyAlignment="1">
      <alignment horizontal="left" vertical="top" wrapText="1"/>
    </xf>
    <xf numFmtId="0" fontId="57" fillId="33" borderId="31" xfId="0" applyFont="1" applyFill="1" applyBorder="1" applyAlignment="1">
      <alignment horizontal="left" vertical="top" wrapText="1"/>
    </xf>
    <xf numFmtId="166" fontId="7" fillId="34" borderId="12" xfId="38" applyNumberFormat="1" applyFont="1" applyFill="1" applyBorder="1" applyAlignment="1">
      <alignment horizontal="center" vertical="center" wrapText="1"/>
    </xf>
    <xf numFmtId="166" fontId="7" fillId="34" borderId="10" xfId="38" applyNumberFormat="1" applyFont="1" applyFill="1" applyBorder="1" applyAlignment="1">
      <alignment horizontal="center" vertical="center" wrapText="1"/>
    </xf>
    <xf numFmtId="0" fontId="3" fillId="33" borderId="23" xfId="0" applyFont="1" applyFill="1" applyBorder="1" applyAlignment="1">
      <alignment horizontal="left" vertical="center"/>
    </xf>
    <xf numFmtId="0" fontId="3" fillId="33" borderId="14" xfId="0" applyFont="1" applyFill="1" applyBorder="1" applyAlignment="1">
      <alignment horizontal="center" vertical="center"/>
    </xf>
    <xf numFmtId="167" fontId="3" fillId="33" borderId="10" xfId="0" applyNumberFormat="1" applyFont="1" applyFill="1" applyBorder="1" applyAlignment="1">
      <alignment horizontal="right" vertical="center"/>
    </xf>
    <xf numFmtId="167" fontId="3" fillId="33" borderId="13" xfId="0" applyNumberFormat="1" applyFont="1" applyFill="1" applyBorder="1" applyAlignment="1">
      <alignment horizontal="right" vertical="center"/>
    </xf>
    <xf numFmtId="0" fontId="5" fillId="33" borderId="0"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8" fillId="33" borderId="0" xfId="0" applyFont="1" applyFill="1" applyBorder="1" applyAlignment="1">
      <alignment horizontal="left" vertical="center" wrapText="1"/>
    </xf>
    <xf numFmtId="0" fontId="4" fillId="33" borderId="0" xfId="0" applyFont="1" applyFill="1" applyAlignment="1">
      <alignment horizontal="left" vertical="center"/>
    </xf>
    <xf numFmtId="0" fontId="5" fillId="33" borderId="0" xfId="0" applyFont="1" applyFill="1" applyAlignment="1">
      <alignment horizontal="left" vertical="center" wrapText="1"/>
    </xf>
    <xf numFmtId="0" fontId="5" fillId="33" borderId="0" xfId="0" applyFont="1" applyFill="1" applyAlignment="1">
      <alignment horizontal="left" vertical="center" wrapText="1"/>
    </xf>
    <xf numFmtId="0" fontId="4" fillId="33" borderId="0" xfId="0" applyFont="1" applyFill="1" applyAlignment="1">
      <alignment horizontal="left" vertical="center" wrapText="1"/>
    </xf>
    <xf numFmtId="0" fontId="5" fillId="33" borderId="0" xfId="0" applyFont="1" applyFill="1" applyBorder="1" applyAlignment="1">
      <alignment horizontal="left" vertical="center"/>
    </xf>
    <xf numFmtId="0" fontId="5" fillId="33" borderId="16"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33" borderId="18" xfId="0" applyFont="1" applyFill="1" applyBorder="1" applyAlignment="1">
      <alignment horizontal="left" vertical="center" wrapText="1"/>
    </xf>
    <xf numFmtId="0" fontId="31" fillId="33" borderId="0" xfId="0" applyFont="1" applyFill="1" applyAlignment="1">
      <alignment horizontal="left" vertical="center"/>
    </xf>
    <xf numFmtId="0" fontId="5" fillId="33" borderId="0" xfId="0" applyFont="1" applyFill="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7" xfId="0" applyFont="1" applyFill="1" applyBorder="1" applyAlignment="1">
      <alignment horizontal="center" vertical="center"/>
    </xf>
    <xf numFmtId="0" fontId="5" fillId="33" borderId="14"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5" fillId="33" borderId="15" xfId="0" applyFont="1" applyFill="1" applyBorder="1" applyAlignment="1">
      <alignment horizontal="left" vertical="center" wrapText="1"/>
    </xf>
    <xf numFmtId="166" fontId="3" fillId="33" borderId="13" xfId="38" applyNumberFormat="1" applyFont="1" applyFill="1" applyBorder="1" applyAlignment="1">
      <alignment horizontal="center" vertical="center" wrapText="1"/>
    </xf>
    <xf numFmtId="0" fontId="5" fillId="33" borderId="31" xfId="0" applyFont="1" applyFill="1" applyBorder="1" applyAlignment="1">
      <alignment horizontal="left" vertical="center"/>
    </xf>
    <xf numFmtId="0" fontId="30" fillId="0" borderId="11" xfId="0" applyFont="1" applyBorder="1" applyAlignment="1">
      <alignment horizontal="center" vertical="center" wrapText="1"/>
    </xf>
    <xf numFmtId="0" fontId="30" fillId="0" borderId="12" xfId="0" applyFont="1" applyBorder="1" applyAlignment="1">
      <alignment horizontal="center" vertical="center"/>
    </xf>
    <xf numFmtId="0" fontId="30" fillId="0" borderId="17" xfId="0" applyFont="1" applyBorder="1" applyAlignment="1">
      <alignment horizontal="center" vertical="center"/>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3" fontId="3" fillId="0" borderId="0" xfId="0" applyNumberFormat="1" applyFont="1" applyAlignment="1">
      <alignment horizontal="left" vertical="center" wrapText="1"/>
    </xf>
    <xf numFmtId="0" fontId="3" fillId="0" borderId="0" xfId="0" applyFont="1" applyAlignment="1">
      <alignment horizontal="left" vertical="center" wrapText="1"/>
    </xf>
    <xf numFmtId="0" fontId="3" fillId="0" borderId="13" xfId="0" applyFont="1" applyBorder="1" applyAlignment="1">
      <alignment horizontal="left" vertical="center" wrapText="1"/>
    </xf>
    <xf numFmtId="0" fontId="3" fillId="0" borderId="18" xfId="0" applyFont="1" applyBorder="1" applyAlignment="1">
      <alignment horizontal="left" vertical="center" wrapText="1"/>
    </xf>
    <xf numFmtId="0" fontId="3" fillId="0" borderId="10" xfId="0" applyFont="1" applyBorder="1" applyAlignment="1">
      <alignment horizontal="left" vertical="center" wrapText="1"/>
    </xf>
    <xf numFmtId="0" fontId="3" fillId="0" borderId="15" xfId="0" applyFont="1" applyBorder="1" applyAlignment="1">
      <alignment horizontal="left" vertical="center" wrapText="1"/>
    </xf>
    <xf numFmtId="0" fontId="30" fillId="0" borderId="0" xfId="0" applyFont="1" applyBorder="1" applyAlignment="1">
      <alignment horizontal="center" vertical="center"/>
    </xf>
    <xf numFmtId="0" fontId="30" fillId="0" borderId="34" xfId="0" applyFont="1" applyBorder="1" applyAlignment="1">
      <alignment horizontal="center" vertical="center" wrapText="1"/>
    </xf>
    <xf numFmtId="0" fontId="30" fillId="0" borderId="31" xfId="0" applyFont="1" applyBorder="1" applyAlignment="1">
      <alignment horizontal="center" vertical="center"/>
    </xf>
    <xf numFmtId="0" fontId="30" fillId="0" borderId="35"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xf>
    <xf numFmtId="3" fontId="7" fillId="0" borderId="0" xfId="0" applyNumberFormat="1" applyFont="1" applyAlignment="1">
      <alignment horizontal="left" vertical="center"/>
    </xf>
    <xf numFmtId="0" fontId="30" fillId="0" borderId="22" xfId="0" applyFont="1" applyBorder="1" applyAlignment="1">
      <alignment horizontal="center" vertical="center"/>
    </xf>
    <xf numFmtId="0" fontId="30" fillId="0" borderId="23" xfId="0" applyFont="1" applyBorder="1" applyAlignment="1">
      <alignment horizontal="center" vertical="center"/>
    </xf>
    <xf numFmtId="0" fontId="30" fillId="0" borderId="24" xfId="0" applyFont="1" applyBorder="1" applyAlignment="1">
      <alignment horizontal="center" vertical="center"/>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Followed Hyperlink"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2:P217"/>
  <sheetViews>
    <sheetView showGridLines="0" tabSelected="1" zoomScale="77" zoomScaleNormal="77" workbookViewId="0" topLeftCell="A1">
      <selection activeCell="C8" sqref="C8"/>
    </sheetView>
  </sheetViews>
  <sheetFormatPr defaultColWidth="9.00390625" defaultRowHeight="12.75"/>
  <cols>
    <col min="1" max="1" width="4.625" style="1" customWidth="1"/>
    <col min="2" max="2" width="59.375" style="1" customWidth="1"/>
    <col min="3" max="3" width="30.125" style="1" customWidth="1"/>
    <col min="4" max="4" width="27.375" style="1" customWidth="1"/>
    <col min="5" max="6" width="24.25390625" style="1" customWidth="1"/>
    <col min="7" max="7" width="41.00390625" style="1" customWidth="1"/>
    <col min="8" max="16384" width="9.125" style="1" customWidth="1"/>
  </cols>
  <sheetData>
    <row r="1" ht="16.5" thickBot="1"/>
    <row r="2" spans="1:8" ht="27.75" customHeight="1" thickBot="1">
      <c r="A2" s="103" t="s">
        <v>105</v>
      </c>
      <c r="B2" s="104"/>
      <c r="C2" s="104"/>
      <c r="D2" s="104"/>
      <c r="E2" s="104"/>
      <c r="F2" s="104"/>
      <c r="G2" s="105"/>
      <c r="H2"/>
    </row>
    <row r="3" spans="1:7" ht="12.75" customHeight="1" thickBot="1">
      <c r="A3" s="3"/>
      <c r="B3" s="4"/>
      <c r="C3" s="4"/>
      <c r="D3" s="4"/>
      <c r="E3" s="4"/>
      <c r="F3" s="4"/>
      <c r="G3" s="3"/>
    </row>
    <row r="4" spans="1:7" ht="28.5" customHeight="1" thickBot="1">
      <c r="A4" s="103" t="s">
        <v>163</v>
      </c>
      <c r="B4" s="104"/>
      <c r="C4" s="104"/>
      <c r="D4" s="104"/>
      <c r="E4" s="104"/>
      <c r="F4" s="104"/>
      <c r="G4" s="105"/>
    </row>
    <row r="5" spans="1:7" ht="12.75" customHeight="1" thickBot="1">
      <c r="A5" s="3"/>
      <c r="B5" s="4"/>
      <c r="C5" s="4"/>
      <c r="D5" s="4"/>
      <c r="E5" s="4"/>
      <c r="F5" s="4"/>
      <c r="G5" s="3"/>
    </row>
    <row r="6" spans="1:7" ht="15.75">
      <c r="A6" s="12" t="s">
        <v>0</v>
      </c>
      <c r="B6" s="13" t="s">
        <v>1</v>
      </c>
      <c r="C6" s="106" t="s">
        <v>2</v>
      </c>
      <c r="D6" s="106" t="s">
        <v>10</v>
      </c>
      <c r="E6" s="106" t="s">
        <v>3</v>
      </c>
      <c r="F6" s="108" t="s">
        <v>4</v>
      </c>
      <c r="G6" s="110" t="s">
        <v>5</v>
      </c>
    </row>
    <row r="7" spans="1:7" ht="15.75">
      <c r="A7" s="112" t="s">
        <v>11</v>
      </c>
      <c r="B7" s="113"/>
      <c r="C7" s="107"/>
      <c r="D7" s="107"/>
      <c r="E7" s="107"/>
      <c r="F7" s="109"/>
      <c r="G7" s="111"/>
    </row>
    <row r="8" spans="1:16" ht="63" customHeight="1">
      <c r="A8" s="64" t="s">
        <v>6</v>
      </c>
      <c r="B8" s="18" t="s">
        <v>286</v>
      </c>
      <c r="C8" s="90">
        <v>10951941319</v>
      </c>
      <c r="D8" s="114" t="s">
        <v>9</v>
      </c>
      <c r="E8" s="118">
        <v>10000</v>
      </c>
      <c r="F8" s="115" t="s">
        <v>85</v>
      </c>
      <c r="G8" s="116" t="s">
        <v>257</v>
      </c>
      <c r="H8"/>
      <c r="I8"/>
      <c r="J8"/>
      <c r="K8"/>
      <c r="L8"/>
      <c r="M8"/>
      <c r="N8"/>
      <c r="O8"/>
      <c r="P8"/>
    </row>
    <row r="9" spans="1:16" ht="66.75" customHeight="1">
      <c r="A9" s="64" t="s">
        <v>7</v>
      </c>
      <c r="B9" s="18" t="s">
        <v>280</v>
      </c>
      <c r="C9" s="90">
        <v>1672474613</v>
      </c>
      <c r="D9" s="114"/>
      <c r="E9" s="118"/>
      <c r="F9" s="115"/>
      <c r="G9" s="116"/>
      <c r="H9"/>
      <c r="I9"/>
      <c r="J9"/>
      <c r="K9"/>
      <c r="L9"/>
      <c r="M9"/>
      <c r="N9"/>
      <c r="O9"/>
      <c r="P9"/>
    </row>
    <row r="10" spans="1:16" ht="31.5">
      <c r="A10" s="64" t="s">
        <v>8</v>
      </c>
      <c r="B10" s="18" t="s">
        <v>281</v>
      </c>
      <c r="C10" s="90">
        <v>2200000</v>
      </c>
      <c r="D10" s="114"/>
      <c r="E10" s="118"/>
      <c r="F10" s="115"/>
      <c r="G10" s="116"/>
      <c r="H10"/>
      <c r="I10"/>
      <c r="J10"/>
      <c r="K10"/>
      <c r="L10"/>
      <c r="M10"/>
      <c r="N10"/>
      <c r="O10"/>
      <c r="P10"/>
    </row>
    <row r="11" spans="1:16" ht="31.5">
      <c r="A11" s="64" t="s">
        <v>16</v>
      </c>
      <c r="B11" s="18" t="s">
        <v>18</v>
      </c>
      <c r="C11" s="90">
        <v>100430</v>
      </c>
      <c r="D11" s="114"/>
      <c r="E11" s="118"/>
      <c r="F11" s="115"/>
      <c r="G11" s="116"/>
      <c r="H11"/>
      <c r="I11"/>
      <c r="J11"/>
      <c r="K11"/>
      <c r="L11"/>
      <c r="M11"/>
      <c r="N11"/>
      <c r="O11"/>
      <c r="P11"/>
    </row>
    <row r="12" spans="1:16" ht="31.5">
      <c r="A12" s="64" t="s">
        <v>17</v>
      </c>
      <c r="B12" s="18" t="s">
        <v>70</v>
      </c>
      <c r="C12" s="90" t="s">
        <v>14</v>
      </c>
      <c r="D12" s="97">
        <v>20000000</v>
      </c>
      <c r="E12" s="118"/>
      <c r="F12" s="115"/>
      <c r="G12" s="116"/>
      <c r="H12"/>
      <c r="I12"/>
      <c r="J12"/>
      <c r="K12"/>
      <c r="L12"/>
      <c r="M12"/>
      <c r="N12"/>
      <c r="O12"/>
      <c r="P12"/>
    </row>
    <row r="13" spans="1:16" ht="31.5" customHeight="1">
      <c r="A13" s="64" t="s">
        <v>22</v>
      </c>
      <c r="B13" s="18" t="s">
        <v>40</v>
      </c>
      <c r="C13" s="90">
        <v>2498278</v>
      </c>
      <c r="D13" s="97" t="s">
        <v>14</v>
      </c>
      <c r="E13" s="118"/>
      <c r="F13" s="115"/>
      <c r="G13" s="116"/>
      <c r="H13"/>
      <c r="I13"/>
      <c r="J13"/>
      <c r="K13"/>
      <c r="L13"/>
      <c r="M13"/>
      <c r="N13"/>
      <c r="O13"/>
      <c r="P13"/>
    </row>
    <row r="14" spans="1:16" ht="47.25" customHeight="1">
      <c r="A14" s="64" t="s">
        <v>23</v>
      </c>
      <c r="B14" s="18" t="s">
        <v>106</v>
      </c>
      <c r="C14" s="90" t="s">
        <v>14</v>
      </c>
      <c r="D14" s="100">
        <v>8716568</v>
      </c>
      <c r="E14" s="118"/>
      <c r="F14" s="115"/>
      <c r="G14" s="116"/>
      <c r="H14"/>
      <c r="I14"/>
      <c r="J14"/>
      <c r="K14"/>
      <c r="L14"/>
      <c r="M14"/>
      <c r="N14"/>
      <c r="O14"/>
      <c r="P14"/>
    </row>
    <row r="15" spans="1:16" ht="31.5">
      <c r="A15" s="64" t="s">
        <v>24</v>
      </c>
      <c r="B15" s="18" t="s">
        <v>282</v>
      </c>
      <c r="C15" s="90">
        <v>55119962</v>
      </c>
      <c r="D15" s="97" t="s">
        <v>14</v>
      </c>
      <c r="E15" s="118"/>
      <c r="F15" s="115"/>
      <c r="G15" s="116"/>
      <c r="H15"/>
      <c r="I15"/>
      <c r="J15"/>
      <c r="K15"/>
      <c r="L15"/>
      <c r="M15"/>
      <c r="N15"/>
      <c r="O15"/>
      <c r="P15"/>
    </row>
    <row r="16" spans="1:16" ht="55.5" customHeight="1">
      <c r="A16" s="64" t="s">
        <v>25</v>
      </c>
      <c r="B16" s="18" t="s">
        <v>170</v>
      </c>
      <c r="C16" s="119" t="s">
        <v>14</v>
      </c>
      <c r="D16" s="90">
        <v>3500000</v>
      </c>
      <c r="E16" s="118"/>
      <c r="F16" s="115"/>
      <c r="G16" s="116"/>
      <c r="H16"/>
      <c r="I16"/>
      <c r="J16"/>
      <c r="K16"/>
      <c r="L16"/>
      <c r="M16"/>
      <c r="N16"/>
      <c r="O16"/>
      <c r="P16"/>
    </row>
    <row r="17" spans="1:16" ht="31.5">
      <c r="A17" s="64" t="s">
        <v>26</v>
      </c>
      <c r="B17" s="18" t="s">
        <v>283</v>
      </c>
      <c r="C17" s="119"/>
      <c r="D17" s="90">
        <v>1000000</v>
      </c>
      <c r="E17" s="118"/>
      <c r="F17" s="115"/>
      <c r="G17" s="116"/>
      <c r="H17"/>
      <c r="I17"/>
      <c r="J17"/>
      <c r="K17"/>
      <c r="L17"/>
      <c r="M17"/>
      <c r="N17"/>
      <c r="O17"/>
      <c r="P17"/>
    </row>
    <row r="18" spans="1:16" ht="108.75" customHeight="1">
      <c r="A18" s="64" t="s">
        <v>38</v>
      </c>
      <c r="B18" s="18" t="s">
        <v>74</v>
      </c>
      <c r="C18" s="90">
        <v>4000000</v>
      </c>
      <c r="D18" s="114" t="s">
        <v>14</v>
      </c>
      <c r="E18" s="118"/>
      <c r="F18" s="99" t="s">
        <v>259</v>
      </c>
      <c r="G18" s="116"/>
      <c r="H18"/>
      <c r="I18"/>
      <c r="J18"/>
      <c r="K18"/>
      <c r="L18"/>
      <c r="M18"/>
      <c r="N18"/>
      <c r="O18"/>
      <c r="P18"/>
    </row>
    <row r="19" spans="1:16" ht="42.75" customHeight="1" thickBot="1">
      <c r="A19" s="65" t="s">
        <v>39</v>
      </c>
      <c r="B19" s="34" t="s">
        <v>154</v>
      </c>
      <c r="C19" s="91">
        <v>1155740</v>
      </c>
      <c r="D19" s="120"/>
      <c r="E19" s="51">
        <v>20000</v>
      </c>
      <c r="F19" s="36" t="s">
        <v>155</v>
      </c>
      <c r="G19" s="117"/>
      <c r="H19"/>
      <c r="I19"/>
      <c r="J19"/>
      <c r="K19"/>
      <c r="L19"/>
      <c r="M19"/>
      <c r="N19"/>
      <c r="O19"/>
      <c r="P19"/>
    </row>
    <row r="20" spans="1:8" ht="21">
      <c r="A20" s="122" t="s">
        <v>171</v>
      </c>
      <c r="B20" s="122"/>
      <c r="C20" s="122"/>
      <c r="D20" s="122"/>
      <c r="E20" s="122"/>
      <c r="F20" s="122"/>
      <c r="G20" s="122"/>
      <c r="H20"/>
    </row>
    <row r="21" spans="1:8" ht="47.25" customHeight="1">
      <c r="A21" s="122" t="s">
        <v>41</v>
      </c>
      <c r="B21" s="122"/>
      <c r="C21" s="122"/>
      <c r="D21" s="122"/>
      <c r="E21" s="122"/>
      <c r="F21" s="122"/>
      <c r="G21" s="122"/>
      <c r="H21"/>
    </row>
    <row r="22" spans="1:7" ht="16.5" thickBot="1">
      <c r="A22" s="29"/>
      <c r="B22" s="5"/>
      <c r="C22" s="6"/>
      <c r="D22" s="7"/>
      <c r="E22" s="8"/>
      <c r="F22" s="9"/>
      <c r="G22" s="9"/>
    </row>
    <row r="23" spans="1:7" ht="15.75">
      <c r="A23" s="12" t="s">
        <v>0</v>
      </c>
      <c r="B23" s="13" t="s">
        <v>1</v>
      </c>
      <c r="C23" s="106" t="s">
        <v>2</v>
      </c>
      <c r="D23" s="106" t="s">
        <v>10</v>
      </c>
      <c r="E23" s="106" t="s">
        <v>3</v>
      </c>
      <c r="F23" s="108" t="s">
        <v>4</v>
      </c>
      <c r="G23" s="110" t="s">
        <v>5</v>
      </c>
    </row>
    <row r="24" spans="1:7" s="2" customFormat="1" ht="15.75">
      <c r="A24" s="112" t="s">
        <v>11</v>
      </c>
      <c r="B24" s="113"/>
      <c r="C24" s="107"/>
      <c r="D24" s="107"/>
      <c r="E24" s="107"/>
      <c r="F24" s="109"/>
      <c r="G24" s="111"/>
    </row>
    <row r="25" spans="1:16" s="2" customFormat="1" ht="123" customHeight="1">
      <c r="A25" s="25" t="s">
        <v>6</v>
      </c>
      <c r="B25" s="11" t="s">
        <v>19</v>
      </c>
      <c r="C25" s="10">
        <v>2000000</v>
      </c>
      <c r="D25" s="124" t="s">
        <v>9</v>
      </c>
      <c r="E25" s="118">
        <v>5000</v>
      </c>
      <c r="F25" s="127" t="s">
        <v>258</v>
      </c>
      <c r="G25" s="129" t="s">
        <v>44</v>
      </c>
      <c r="H25"/>
      <c r="I25"/>
      <c r="J25"/>
      <c r="K25"/>
      <c r="L25"/>
      <c r="M25"/>
      <c r="N25"/>
      <c r="O25"/>
      <c r="P25"/>
    </row>
    <row r="26" spans="1:16" ht="123" customHeight="1">
      <c r="A26" s="25" t="s">
        <v>7</v>
      </c>
      <c r="B26" s="11" t="s">
        <v>20</v>
      </c>
      <c r="C26" s="10">
        <v>4200000</v>
      </c>
      <c r="D26" s="124"/>
      <c r="E26" s="118"/>
      <c r="F26" s="127"/>
      <c r="G26" s="130"/>
      <c r="H26"/>
      <c r="I26"/>
      <c r="J26"/>
      <c r="K26"/>
      <c r="L26"/>
      <c r="M26"/>
      <c r="N26"/>
      <c r="O26"/>
      <c r="P26"/>
    </row>
    <row r="27" spans="1:16" ht="123" customHeight="1" thickBot="1">
      <c r="A27" s="26" t="s">
        <v>8</v>
      </c>
      <c r="B27" s="14" t="s">
        <v>21</v>
      </c>
      <c r="C27" s="15">
        <v>1500000</v>
      </c>
      <c r="D27" s="125"/>
      <c r="E27" s="126"/>
      <c r="F27" s="128"/>
      <c r="G27" s="131"/>
      <c r="H27"/>
      <c r="I27"/>
      <c r="J27"/>
      <c r="K27"/>
      <c r="L27"/>
      <c r="M27"/>
      <c r="N27"/>
      <c r="O27"/>
      <c r="P27"/>
    </row>
    <row r="28" spans="1:7" ht="16.5" thickBot="1">
      <c r="A28" s="29"/>
      <c r="B28" s="5"/>
      <c r="C28" s="6"/>
      <c r="D28" s="7"/>
      <c r="E28" s="8"/>
      <c r="F28" s="9"/>
      <c r="G28" s="9"/>
    </row>
    <row r="29" spans="1:7" ht="15.75">
      <c r="A29" s="132" t="s">
        <v>71</v>
      </c>
      <c r="B29" s="133"/>
      <c r="C29" s="32" t="s">
        <v>34</v>
      </c>
      <c r="D29" s="33" t="s">
        <v>3</v>
      </c>
      <c r="E29" s="8"/>
      <c r="F29" s="9"/>
      <c r="G29" s="9"/>
    </row>
    <row r="30" spans="1:7" ht="47.25">
      <c r="A30" s="27" t="s">
        <v>6</v>
      </c>
      <c r="B30" s="18" t="s">
        <v>151</v>
      </c>
      <c r="C30" s="30" t="s">
        <v>14</v>
      </c>
      <c r="D30" s="121" t="s">
        <v>72</v>
      </c>
      <c r="E30" s="8"/>
      <c r="F30" s="9"/>
      <c r="G30" s="9"/>
    </row>
    <row r="31" spans="1:7" ht="31.5">
      <c r="A31" s="27" t="s">
        <v>7</v>
      </c>
      <c r="B31" s="18" t="s">
        <v>52</v>
      </c>
      <c r="C31" s="23">
        <v>20000000</v>
      </c>
      <c r="D31" s="121"/>
      <c r="E31"/>
      <c r="F31" s="9"/>
      <c r="G31" s="9"/>
    </row>
    <row r="32" spans="1:7" ht="15.75">
      <c r="A32" s="27" t="s">
        <v>8</v>
      </c>
      <c r="B32" s="18" t="s">
        <v>51</v>
      </c>
      <c r="C32" s="23">
        <v>100000000</v>
      </c>
      <c r="D32" s="121"/>
      <c r="E32"/>
      <c r="F32" s="9"/>
      <c r="G32" s="9"/>
    </row>
    <row r="33" spans="1:7" ht="31.5">
      <c r="A33" s="27" t="s">
        <v>16</v>
      </c>
      <c r="B33" s="18" t="s">
        <v>136</v>
      </c>
      <c r="C33" s="23">
        <v>10000000</v>
      </c>
      <c r="D33" s="121"/>
      <c r="E33"/>
      <c r="F33" s="9"/>
      <c r="G33" s="9"/>
    </row>
    <row r="34" spans="1:7" ht="15.75">
      <c r="A34" s="27" t="s">
        <v>17</v>
      </c>
      <c r="B34" s="18" t="s">
        <v>112</v>
      </c>
      <c r="C34" s="23">
        <v>100000000</v>
      </c>
      <c r="D34" s="121"/>
      <c r="E34"/>
      <c r="F34" s="9"/>
      <c r="G34" s="9"/>
    </row>
    <row r="35" spans="1:7" ht="15.75">
      <c r="A35" s="27" t="s">
        <v>22</v>
      </c>
      <c r="B35" s="18" t="s">
        <v>50</v>
      </c>
      <c r="C35" s="23">
        <v>2000000000</v>
      </c>
      <c r="D35" s="121"/>
      <c r="E35"/>
      <c r="F35" s="9"/>
      <c r="G35" s="9"/>
    </row>
    <row r="36" spans="1:7" ht="47.25">
      <c r="A36" s="27" t="s">
        <v>23</v>
      </c>
      <c r="B36" s="18" t="s">
        <v>113</v>
      </c>
      <c r="C36" s="23">
        <v>10000000</v>
      </c>
      <c r="D36" s="121"/>
      <c r="E36"/>
      <c r="F36" s="9"/>
      <c r="G36" s="9"/>
    </row>
    <row r="37" spans="1:7" ht="15.75">
      <c r="A37" s="27" t="s">
        <v>24</v>
      </c>
      <c r="B37" s="18" t="s">
        <v>53</v>
      </c>
      <c r="C37" s="23">
        <v>10000000</v>
      </c>
      <c r="D37" s="121"/>
      <c r="E37" s="28"/>
      <c r="F37" s="9"/>
      <c r="G37" s="9"/>
    </row>
    <row r="38" spans="1:7" ht="15.75">
      <c r="A38" s="27" t="s">
        <v>25</v>
      </c>
      <c r="B38" s="18" t="s">
        <v>49</v>
      </c>
      <c r="C38" s="23">
        <v>1000000</v>
      </c>
      <c r="D38" s="31" t="s">
        <v>95</v>
      </c>
      <c r="E38" s="28"/>
      <c r="F38" s="9"/>
      <c r="G38" s="9"/>
    </row>
    <row r="39" spans="1:7" ht="15.75">
      <c r="A39" s="27" t="s">
        <v>26</v>
      </c>
      <c r="B39" s="18" t="s">
        <v>138</v>
      </c>
      <c r="C39" s="23">
        <v>1000000</v>
      </c>
      <c r="D39" s="24">
        <v>5000</v>
      </c>
      <c r="E39" s="28"/>
      <c r="F39" s="9"/>
      <c r="G39" s="9"/>
    </row>
    <row r="40" spans="1:7" ht="31.5">
      <c r="A40" s="27" t="s">
        <v>38</v>
      </c>
      <c r="B40" s="18" t="s">
        <v>115</v>
      </c>
      <c r="C40" s="23">
        <v>500000</v>
      </c>
      <c r="D40" s="121">
        <v>1000</v>
      </c>
      <c r="E40" s="28"/>
      <c r="F40" s="9"/>
      <c r="G40" s="9"/>
    </row>
    <row r="41" spans="1:7" ht="15.75">
      <c r="A41" s="27" t="s">
        <v>39</v>
      </c>
      <c r="B41" s="18" t="s">
        <v>48</v>
      </c>
      <c r="C41" s="23">
        <v>100000</v>
      </c>
      <c r="D41" s="121"/>
      <c r="E41" s="28"/>
      <c r="F41" s="9"/>
      <c r="G41" s="9"/>
    </row>
    <row r="42" spans="1:7" ht="15.75">
      <c r="A42" s="27" t="s">
        <v>54</v>
      </c>
      <c r="B42" s="18" t="s">
        <v>47</v>
      </c>
      <c r="C42" s="23">
        <v>50000</v>
      </c>
      <c r="D42" s="121"/>
      <c r="E42" s="28"/>
      <c r="F42" s="9"/>
      <c r="G42" s="9"/>
    </row>
    <row r="43" spans="1:7" ht="157.5" customHeight="1">
      <c r="A43" s="27" t="s">
        <v>55</v>
      </c>
      <c r="B43" s="18" t="s">
        <v>107</v>
      </c>
      <c r="C43" s="23">
        <v>1000000</v>
      </c>
      <c r="D43" s="121" t="s">
        <v>110</v>
      </c>
      <c r="E43" s="28"/>
      <c r="F43" s="9"/>
      <c r="G43" s="9"/>
    </row>
    <row r="44" spans="1:7" ht="110.25" customHeight="1">
      <c r="A44" s="27" t="s">
        <v>56</v>
      </c>
      <c r="B44" s="18" t="s">
        <v>108</v>
      </c>
      <c r="C44" s="23">
        <v>1000000</v>
      </c>
      <c r="D44" s="121"/>
      <c r="E44" s="28"/>
      <c r="F44" s="9"/>
      <c r="G44" s="9"/>
    </row>
    <row r="45" spans="1:7" ht="189">
      <c r="A45" s="27" t="s">
        <v>111</v>
      </c>
      <c r="B45" s="18" t="s">
        <v>109</v>
      </c>
      <c r="C45" s="23">
        <v>500000</v>
      </c>
      <c r="D45" s="121"/>
      <c r="E45" s="28"/>
      <c r="F45" s="9"/>
      <c r="G45" s="9"/>
    </row>
    <row r="46" spans="1:7" ht="29.25" customHeight="1" thickBot="1">
      <c r="A46" s="37" t="s">
        <v>114</v>
      </c>
      <c r="B46" s="34" t="s">
        <v>57</v>
      </c>
      <c r="C46" s="43">
        <v>500000</v>
      </c>
      <c r="D46" s="35">
        <v>5000</v>
      </c>
      <c r="E46" s="28"/>
      <c r="F46" s="9"/>
      <c r="G46" s="9"/>
    </row>
    <row r="47" spans="1:8" ht="56.25" customHeight="1">
      <c r="A47" s="123" t="s">
        <v>96</v>
      </c>
      <c r="B47" s="123"/>
      <c r="C47" s="123"/>
      <c r="D47" s="123"/>
      <c r="E47" s="123"/>
      <c r="F47" s="123"/>
      <c r="G47" s="123"/>
      <c r="H47"/>
    </row>
    <row r="48" spans="1:8" ht="50.25" customHeight="1">
      <c r="A48" s="123" t="s">
        <v>97</v>
      </c>
      <c r="B48" s="123"/>
      <c r="C48" s="123"/>
      <c r="D48" s="123"/>
      <c r="E48" s="123"/>
      <c r="F48" s="123"/>
      <c r="G48" s="123"/>
      <c r="H48"/>
    </row>
    <row r="49" spans="1:8" ht="69.75" customHeight="1">
      <c r="A49" s="123" t="s">
        <v>98</v>
      </c>
      <c r="B49" s="123"/>
      <c r="C49" s="123"/>
      <c r="D49" s="123"/>
      <c r="E49" s="123"/>
      <c r="F49" s="123"/>
      <c r="G49" s="123"/>
      <c r="H49"/>
    </row>
    <row r="50" spans="1:8" ht="53.25" customHeight="1">
      <c r="A50" s="123" t="s">
        <v>99</v>
      </c>
      <c r="B50" s="123"/>
      <c r="C50" s="123"/>
      <c r="D50" s="123"/>
      <c r="E50" s="123"/>
      <c r="F50" s="123"/>
      <c r="G50" s="123"/>
      <c r="H50"/>
    </row>
    <row r="51" spans="1:8" ht="21">
      <c r="A51" s="123" t="s">
        <v>83</v>
      </c>
      <c r="B51" s="123"/>
      <c r="C51" s="123"/>
      <c r="D51" s="123"/>
      <c r="E51" s="123"/>
      <c r="F51" s="123"/>
      <c r="G51" s="123"/>
      <c r="H51"/>
    </row>
    <row r="52" spans="1:8" ht="21">
      <c r="A52" s="123" t="s">
        <v>58</v>
      </c>
      <c r="B52" s="123"/>
      <c r="C52" s="123"/>
      <c r="D52" s="123"/>
      <c r="E52" s="123"/>
      <c r="F52" s="123"/>
      <c r="G52" s="123"/>
      <c r="H52"/>
    </row>
    <row r="53" spans="1:8" ht="21.75" thickBot="1">
      <c r="A53" s="58"/>
      <c r="B53" s="58"/>
      <c r="C53" s="58"/>
      <c r="D53" s="58"/>
      <c r="E53" s="58"/>
      <c r="F53" s="58"/>
      <c r="G53" s="58"/>
      <c r="H53"/>
    </row>
    <row r="54" spans="1:7" ht="27.75" customHeight="1" thickBot="1">
      <c r="A54" s="103" t="s">
        <v>164</v>
      </c>
      <c r="B54" s="104"/>
      <c r="C54" s="104"/>
      <c r="D54" s="104"/>
      <c r="E54" s="104"/>
      <c r="F54" s="104"/>
      <c r="G54" s="105"/>
    </row>
    <row r="55" spans="1:7" ht="16.5" thickBot="1">
      <c r="A55" s="29"/>
      <c r="B55" s="5"/>
      <c r="C55" s="6"/>
      <c r="D55" s="7"/>
      <c r="E55" s="8"/>
      <c r="F55" s="9"/>
      <c r="G55" s="9"/>
    </row>
    <row r="56" spans="1:7" ht="15.75">
      <c r="A56" s="16" t="s">
        <v>0</v>
      </c>
      <c r="B56" s="17" t="s">
        <v>1</v>
      </c>
      <c r="C56" s="134" t="s">
        <v>2</v>
      </c>
      <c r="D56" s="134" t="s">
        <v>10</v>
      </c>
      <c r="E56" s="134" t="s">
        <v>3</v>
      </c>
      <c r="F56" s="133" t="s">
        <v>4</v>
      </c>
      <c r="G56" s="137" t="s">
        <v>5</v>
      </c>
    </row>
    <row r="57" spans="1:7" ht="15.75">
      <c r="A57" s="139" t="s">
        <v>33</v>
      </c>
      <c r="B57" s="140"/>
      <c r="C57" s="135"/>
      <c r="D57" s="135"/>
      <c r="E57" s="135"/>
      <c r="F57" s="136"/>
      <c r="G57" s="138"/>
    </row>
    <row r="58" spans="1:8" ht="84" customHeight="1">
      <c r="A58" s="89" t="s">
        <v>6</v>
      </c>
      <c r="B58" s="18" t="s">
        <v>286</v>
      </c>
      <c r="C58" s="142" t="s">
        <v>9</v>
      </c>
      <c r="D58" s="97">
        <v>1000000</v>
      </c>
      <c r="E58" s="93">
        <v>1000</v>
      </c>
      <c r="F58" s="115" t="s">
        <v>85</v>
      </c>
      <c r="G58" s="116" t="s">
        <v>130</v>
      </c>
      <c r="H58"/>
    </row>
    <row r="59" spans="1:8" ht="31.5">
      <c r="A59" s="89" t="s">
        <v>7</v>
      </c>
      <c r="B59" s="18" t="s">
        <v>284</v>
      </c>
      <c r="C59" s="143"/>
      <c r="D59" s="141">
        <v>3000000</v>
      </c>
      <c r="E59" s="118">
        <v>5000</v>
      </c>
      <c r="F59" s="115"/>
      <c r="G59" s="116"/>
      <c r="H59"/>
    </row>
    <row r="60" spans="1:8" ht="15.75" customHeight="1">
      <c r="A60" s="89" t="s">
        <v>8</v>
      </c>
      <c r="B60" s="40" t="s">
        <v>40</v>
      </c>
      <c r="C60" s="143"/>
      <c r="D60" s="141"/>
      <c r="E60" s="118"/>
      <c r="F60" s="115"/>
      <c r="G60" s="116"/>
      <c r="H60"/>
    </row>
    <row r="61" spans="1:9" ht="31.5">
      <c r="A61" s="89" t="s">
        <v>16</v>
      </c>
      <c r="B61" s="40" t="s">
        <v>129</v>
      </c>
      <c r="C61" s="143"/>
      <c r="D61" s="97">
        <v>500000</v>
      </c>
      <c r="E61" s="118"/>
      <c r="F61" s="115"/>
      <c r="G61" s="116"/>
      <c r="H61"/>
      <c r="I61"/>
    </row>
    <row r="62" spans="1:8" ht="31.5">
      <c r="A62" s="89" t="s">
        <v>17</v>
      </c>
      <c r="B62" s="18" t="s">
        <v>282</v>
      </c>
      <c r="C62" s="143"/>
      <c r="D62" s="97">
        <v>3000000</v>
      </c>
      <c r="E62" s="118"/>
      <c r="F62" s="115"/>
      <c r="G62" s="116"/>
      <c r="H62"/>
    </row>
    <row r="63" spans="1:8" ht="45" customHeight="1">
      <c r="A63" s="89" t="s">
        <v>22</v>
      </c>
      <c r="B63" s="18" t="s">
        <v>170</v>
      </c>
      <c r="C63" s="143"/>
      <c r="D63" s="97">
        <v>1000000</v>
      </c>
      <c r="E63" s="118"/>
      <c r="F63" s="115"/>
      <c r="G63" s="116"/>
      <c r="H63"/>
    </row>
    <row r="64" spans="1:8" ht="15.75">
      <c r="A64" s="89" t="s">
        <v>23</v>
      </c>
      <c r="B64" s="18" t="s">
        <v>45</v>
      </c>
      <c r="C64" s="143"/>
      <c r="D64" s="97">
        <v>500000</v>
      </c>
      <c r="E64" s="118"/>
      <c r="F64" s="115" t="s">
        <v>15</v>
      </c>
      <c r="G64" s="116"/>
      <c r="H64"/>
    </row>
    <row r="65" spans="1:8" ht="15.75">
      <c r="A65" s="89" t="s">
        <v>24</v>
      </c>
      <c r="B65" s="18" t="s">
        <v>262</v>
      </c>
      <c r="C65" s="143"/>
      <c r="D65" s="97">
        <v>200000</v>
      </c>
      <c r="E65" s="118"/>
      <c r="F65" s="115"/>
      <c r="G65" s="116"/>
      <c r="H65"/>
    </row>
    <row r="66" spans="1:8" ht="31.5">
      <c r="A66" s="89" t="s">
        <v>25</v>
      </c>
      <c r="B66" s="18" t="s">
        <v>283</v>
      </c>
      <c r="C66" s="143"/>
      <c r="D66" s="97">
        <v>750000</v>
      </c>
      <c r="E66" s="118"/>
      <c r="F66" s="115" t="s">
        <v>85</v>
      </c>
      <c r="G66" s="116"/>
      <c r="H66"/>
    </row>
    <row r="67" spans="1:8" ht="31.5">
      <c r="A67" s="89" t="s">
        <v>26</v>
      </c>
      <c r="B67" s="18" t="s">
        <v>70</v>
      </c>
      <c r="C67" s="143"/>
      <c r="D67" s="97">
        <v>1000000</v>
      </c>
      <c r="E67" s="118"/>
      <c r="F67" s="115"/>
      <c r="G67" s="116"/>
      <c r="H67"/>
    </row>
    <row r="68" spans="1:8" ht="31.5">
      <c r="A68" s="89" t="s">
        <v>38</v>
      </c>
      <c r="B68" s="18" t="s">
        <v>287</v>
      </c>
      <c r="C68" s="144"/>
      <c r="D68" s="97">
        <v>50000</v>
      </c>
      <c r="E68" s="118"/>
      <c r="F68" s="115"/>
      <c r="G68" s="116"/>
      <c r="H68"/>
    </row>
    <row r="69" spans="1:8" ht="31.5">
      <c r="A69" s="89" t="s">
        <v>39</v>
      </c>
      <c r="B69" s="18" t="s">
        <v>46</v>
      </c>
      <c r="C69" s="97">
        <v>100430</v>
      </c>
      <c r="D69" s="97" t="s">
        <v>9</v>
      </c>
      <c r="E69" s="118"/>
      <c r="F69" s="115"/>
      <c r="G69" s="116"/>
      <c r="H69"/>
    </row>
    <row r="70" spans="1:8" ht="31.5">
      <c r="A70" s="89" t="s">
        <v>54</v>
      </c>
      <c r="B70" s="18" t="s">
        <v>74</v>
      </c>
      <c r="C70" s="97" t="s">
        <v>14</v>
      </c>
      <c r="D70" s="97">
        <v>1000000</v>
      </c>
      <c r="E70" s="118"/>
      <c r="F70" s="115"/>
      <c r="G70" s="116"/>
      <c r="H70"/>
    </row>
    <row r="71" spans="1:8" ht="31.5">
      <c r="A71" s="89" t="s">
        <v>55</v>
      </c>
      <c r="B71" s="18" t="s">
        <v>154</v>
      </c>
      <c r="C71" s="97">
        <v>1155740</v>
      </c>
      <c r="D71" s="97" t="s">
        <v>14</v>
      </c>
      <c r="E71" s="93">
        <v>20000</v>
      </c>
      <c r="F71" s="99" t="s">
        <v>155</v>
      </c>
      <c r="G71" s="116"/>
      <c r="H71"/>
    </row>
    <row r="72" spans="1:8" ht="32.25" thickBot="1">
      <c r="A72" s="37" t="s">
        <v>56</v>
      </c>
      <c r="B72" s="34" t="s">
        <v>263</v>
      </c>
      <c r="C72" s="98" t="s">
        <v>14</v>
      </c>
      <c r="D72" s="94" t="s">
        <v>139</v>
      </c>
      <c r="E72" s="94">
        <v>5000</v>
      </c>
      <c r="F72" s="36" t="s">
        <v>131</v>
      </c>
      <c r="G72" s="92" t="s">
        <v>132</v>
      </c>
      <c r="H72"/>
    </row>
    <row r="73" spans="1:8" ht="60" customHeight="1">
      <c r="A73" s="123" t="s">
        <v>266</v>
      </c>
      <c r="B73" s="123"/>
      <c r="C73" s="123"/>
      <c r="D73" s="123"/>
      <c r="E73" s="123"/>
      <c r="F73" s="123"/>
      <c r="G73" s="123"/>
      <c r="H73"/>
    </row>
    <row r="74" spans="1:8" ht="21.75" thickBot="1">
      <c r="A74" s="145"/>
      <c r="B74" s="145"/>
      <c r="C74" s="145"/>
      <c r="D74" s="145"/>
      <c r="E74" s="145"/>
      <c r="F74" s="145"/>
      <c r="G74" s="145"/>
      <c r="H74"/>
    </row>
    <row r="75" spans="1:7" ht="28.5" customHeight="1" thickBot="1">
      <c r="A75" s="103" t="s">
        <v>165</v>
      </c>
      <c r="B75" s="104"/>
      <c r="C75" s="104"/>
      <c r="D75" s="104"/>
      <c r="E75" s="104"/>
      <c r="F75" s="104"/>
      <c r="G75" s="105"/>
    </row>
    <row r="76" spans="1:8" ht="21.75" thickBot="1">
      <c r="A76" s="59"/>
      <c r="B76" s="59"/>
      <c r="C76" s="59"/>
      <c r="D76" s="59"/>
      <c r="E76" s="59"/>
      <c r="F76" s="59"/>
      <c r="G76" s="59"/>
      <c r="H76"/>
    </row>
    <row r="77" spans="1:8" ht="15.75">
      <c r="A77" s="16" t="s">
        <v>0</v>
      </c>
      <c r="B77" s="17" t="s">
        <v>1</v>
      </c>
      <c r="C77" s="134" t="s">
        <v>2</v>
      </c>
      <c r="D77" s="134" t="s">
        <v>10</v>
      </c>
      <c r="E77" s="134" t="s">
        <v>3</v>
      </c>
      <c r="F77" s="133" t="s">
        <v>4</v>
      </c>
      <c r="G77" s="137" t="s">
        <v>5</v>
      </c>
      <c r="H77"/>
    </row>
    <row r="78" spans="1:8" ht="15.75">
      <c r="A78" s="139" t="s">
        <v>27</v>
      </c>
      <c r="B78" s="140"/>
      <c r="C78" s="135"/>
      <c r="D78" s="135"/>
      <c r="E78" s="135"/>
      <c r="F78" s="136"/>
      <c r="G78" s="138"/>
      <c r="H78"/>
    </row>
    <row r="79" spans="1:8" ht="32.25" thickBot="1">
      <c r="A79" s="37" t="s">
        <v>6</v>
      </c>
      <c r="B79" s="38" t="s">
        <v>37</v>
      </c>
      <c r="C79" s="47" t="s">
        <v>9</v>
      </c>
      <c r="D79" s="47">
        <v>1000000</v>
      </c>
      <c r="E79" s="45">
        <v>5000</v>
      </c>
      <c r="F79" s="48" t="s">
        <v>15</v>
      </c>
      <c r="G79" s="46" t="s">
        <v>35</v>
      </c>
      <c r="H79"/>
    </row>
    <row r="80" spans="1:8" ht="27.75" customHeight="1">
      <c r="A80" s="146" t="s">
        <v>42</v>
      </c>
      <c r="B80" s="146"/>
      <c r="C80" s="146"/>
      <c r="D80" s="146"/>
      <c r="E80" s="146"/>
      <c r="F80" s="146"/>
      <c r="G80" s="146"/>
      <c r="H80"/>
    </row>
    <row r="81" spans="1:8" ht="27.75" customHeight="1" thickBot="1">
      <c r="A81" s="76"/>
      <c r="B81" s="76"/>
      <c r="C81" s="76"/>
      <c r="D81" s="76"/>
      <c r="E81" s="76"/>
      <c r="F81" s="76"/>
      <c r="G81" s="76"/>
      <c r="H81"/>
    </row>
    <row r="82" spans="1:7" ht="28.5" customHeight="1" thickBot="1">
      <c r="A82" s="103" t="s">
        <v>28</v>
      </c>
      <c r="B82" s="104"/>
      <c r="C82" s="104"/>
      <c r="D82" s="104"/>
      <c r="E82" s="104"/>
      <c r="F82" s="104"/>
      <c r="G82" s="105"/>
    </row>
    <row r="83" spans="1:8" ht="21.75" thickBot="1">
      <c r="A83" s="55"/>
      <c r="B83" s="55"/>
      <c r="C83" s="55"/>
      <c r="D83" s="55"/>
      <c r="E83" s="55"/>
      <c r="F83" s="55"/>
      <c r="G83" s="55"/>
      <c r="H83"/>
    </row>
    <row r="84" spans="1:8" ht="15.75">
      <c r="A84" s="16" t="s">
        <v>0</v>
      </c>
      <c r="B84" s="17" t="s">
        <v>1</v>
      </c>
      <c r="C84" s="134" t="s">
        <v>2</v>
      </c>
      <c r="D84" s="134" t="s">
        <v>10</v>
      </c>
      <c r="E84" s="134" t="s">
        <v>3</v>
      </c>
      <c r="F84" s="133" t="s">
        <v>4</v>
      </c>
      <c r="G84" s="137" t="s">
        <v>5</v>
      </c>
      <c r="H84"/>
    </row>
    <row r="85" spans="1:8" ht="15.75">
      <c r="A85" s="139" t="s">
        <v>28</v>
      </c>
      <c r="B85" s="140"/>
      <c r="C85" s="135"/>
      <c r="D85" s="135"/>
      <c r="E85" s="135"/>
      <c r="F85" s="136"/>
      <c r="G85" s="138"/>
      <c r="H85"/>
    </row>
    <row r="86" spans="1:9" ht="63" customHeight="1">
      <c r="A86" s="95" t="s">
        <v>6</v>
      </c>
      <c r="B86" s="40" t="s">
        <v>286</v>
      </c>
      <c r="C86" s="114" t="s">
        <v>9</v>
      </c>
      <c r="D86" s="97">
        <v>500000</v>
      </c>
      <c r="E86" s="118">
        <v>5000</v>
      </c>
      <c r="F86" s="147" t="s">
        <v>261</v>
      </c>
      <c r="G86" s="116" t="s">
        <v>43</v>
      </c>
      <c r="H86"/>
      <c r="I86"/>
    </row>
    <row r="87" spans="1:9" ht="47.25">
      <c r="A87" s="95" t="s">
        <v>7</v>
      </c>
      <c r="B87" s="40" t="s">
        <v>285</v>
      </c>
      <c r="C87" s="114"/>
      <c r="D87" s="141">
        <v>400000</v>
      </c>
      <c r="E87" s="118"/>
      <c r="F87" s="147"/>
      <c r="G87" s="116"/>
      <c r="H87"/>
      <c r="I87"/>
    </row>
    <row r="88" spans="1:9" ht="31.5">
      <c r="A88" s="95" t="s">
        <v>8</v>
      </c>
      <c r="B88" s="40" t="s">
        <v>40</v>
      </c>
      <c r="C88" s="114"/>
      <c r="D88" s="141"/>
      <c r="E88" s="118"/>
      <c r="F88" s="147"/>
      <c r="G88" s="116"/>
      <c r="H88"/>
      <c r="I88"/>
    </row>
    <row r="89" spans="1:9" ht="31.5">
      <c r="A89" s="95" t="s">
        <v>16</v>
      </c>
      <c r="B89" s="40" t="s">
        <v>129</v>
      </c>
      <c r="C89" s="114"/>
      <c r="D89" s="96">
        <v>200000</v>
      </c>
      <c r="E89" s="118"/>
      <c r="F89" s="147"/>
      <c r="G89" s="116"/>
      <c r="H89"/>
      <c r="I89"/>
    </row>
    <row r="90" spans="1:9" ht="31.5">
      <c r="A90" s="95" t="s">
        <v>17</v>
      </c>
      <c r="B90" s="18" t="s">
        <v>282</v>
      </c>
      <c r="C90" s="114"/>
      <c r="D90" s="96">
        <v>200000</v>
      </c>
      <c r="E90" s="118"/>
      <c r="F90" s="147"/>
      <c r="G90" s="116"/>
      <c r="H90"/>
      <c r="I90"/>
    </row>
    <row r="91" spans="1:9" ht="54.75" customHeight="1">
      <c r="A91" s="95" t="s">
        <v>22</v>
      </c>
      <c r="B91" s="18" t="s">
        <v>170</v>
      </c>
      <c r="C91" s="114"/>
      <c r="D91" s="96">
        <v>200000</v>
      </c>
      <c r="E91" s="118"/>
      <c r="F91" s="147"/>
      <c r="G91" s="116"/>
      <c r="H91"/>
      <c r="I91"/>
    </row>
    <row r="92" spans="1:9" ht="31.5">
      <c r="A92" s="95" t="s">
        <v>23</v>
      </c>
      <c r="B92" s="18" t="s">
        <v>283</v>
      </c>
      <c r="C92" s="114"/>
      <c r="D92" s="96">
        <v>200000</v>
      </c>
      <c r="E92" s="118"/>
      <c r="F92" s="147"/>
      <c r="G92" s="116"/>
      <c r="H92"/>
      <c r="I92"/>
    </row>
    <row r="93" spans="1:9" ht="31.5">
      <c r="A93" s="95" t="s">
        <v>24</v>
      </c>
      <c r="B93" s="40" t="s">
        <v>70</v>
      </c>
      <c r="C93" s="114"/>
      <c r="D93" s="96">
        <v>1200000</v>
      </c>
      <c r="E93" s="118"/>
      <c r="F93" s="147"/>
      <c r="G93" s="116"/>
      <c r="H93"/>
      <c r="I93"/>
    </row>
    <row r="94" spans="1:9" ht="31.5">
      <c r="A94" s="95" t="s">
        <v>25</v>
      </c>
      <c r="B94" s="18" t="s">
        <v>287</v>
      </c>
      <c r="C94" s="114"/>
      <c r="D94" s="96">
        <v>50000</v>
      </c>
      <c r="E94" s="118"/>
      <c r="F94" s="147"/>
      <c r="G94" s="116"/>
      <c r="H94"/>
      <c r="I94"/>
    </row>
    <row r="95" spans="1:10" ht="31.5">
      <c r="A95" s="95" t="s">
        <v>26</v>
      </c>
      <c r="B95" s="18" t="s">
        <v>74</v>
      </c>
      <c r="C95" s="114"/>
      <c r="D95" s="97">
        <v>1000000</v>
      </c>
      <c r="E95" s="118"/>
      <c r="F95" s="147"/>
      <c r="G95" s="116"/>
      <c r="H95"/>
      <c r="I95"/>
      <c r="J95"/>
    </row>
    <row r="96" spans="1:9" ht="31.5">
      <c r="A96" s="95" t="s">
        <v>38</v>
      </c>
      <c r="B96" s="40" t="s">
        <v>46</v>
      </c>
      <c r="C96" s="97">
        <v>100430</v>
      </c>
      <c r="D96" s="114" t="s">
        <v>14</v>
      </c>
      <c r="E96" s="118"/>
      <c r="F96" s="147"/>
      <c r="G96" s="116"/>
      <c r="H96"/>
      <c r="I96"/>
    </row>
    <row r="97" spans="1:9" ht="16.5" thickBot="1">
      <c r="A97" s="37" t="s">
        <v>39</v>
      </c>
      <c r="B97" s="38" t="s">
        <v>154</v>
      </c>
      <c r="C97" s="98">
        <v>1155740</v>
      </c>
      <c r="D97" s="120"/>
      <c r="E97" s="94">
        <v>20000</v>
      </c>
      <c r="F97" s="148"/>
      <c r="G97" s="117"/>
      <c r="H97"/>
      <c r="I97"/>
    </row>
    <row r="98" spans="1:8" ht="21.75" thickBot="1">
      <c r="A98" s="150"/>
      <c r="B98" s="150"/>
      <c r="C98" s="150"/>
      <c r="D98" s="150"/>
      <c r="E98" s="150"/>
      <c r="F98" s="150"/>
      <c r="G98" s="150"/>
      <c r="H98"/>
    </row>
    <row r="99" spans="1:7" ht="27.75" customHeight="1" thickBot="1">
      <c r="A99" s="103" t="s">
        <v>166</v>
      </c>
      <c r="B99" s="104"/>
      <c r="C99" s="104"/>
      <c r="D99" s="104"/>
      <c r="E99" s="104"/>
      <c r="F99" s="104"/>
      <c r="G99" s="105"/>
    </row>
    <row r="100" spans="1:8" ht="21.75" thickBot="1">
      <c r="A100" s="61"/>
      <c r="B100" s="61"/>
      <c r="C100" s="61"/>
      <c r="D100" s="61"/>
      <c r="E100" s="61"/>
      <c r="F100" s="61"/>
      <c r="G100" s="61"/>
      <c r="H100"/>
    </row>
    <row r="101" spans="1:8" ht="15.75">
      <c r="A101" s="16" t="s">
        <v>0</v>
      </c>
      <c r="B101" s="17" t="s">
        <v>1</v>
      </c>
      <c r="C101" s="134" t="s">
        <v>2</v>
      </c>
      <c r="D101" s="134" t="s">
        <v>10</v>
      </c>
      <c r="E101" s="134" t="s">
        <v>3</v>
      </c>
      <c r="F101" s="133" t="s">
        <v>4</v>
      </c>
      <c r="G101" s="137" t="s">
        <v>5</v>
      </c>
      <c r="H101"/>
    </row>
    <row r="102" spans="1:8" ht="15.75">
      <c r="A102" s="139" t="s">
        <v>29</v>
      </c>
      <c r="B102" s="140"/>
      <c r="C102" s="135"/>
      <c r="D102" s="135"/>
      <c r="E102" s="135"/>
      <c r="F102" s="136"/>
      <c r="G102" s="138"/>
      <c r="H102"/>
    </row>
    <row r="103" spans="1:8" ht="90.75" customHeight="1">
      <c r="A103" s="77" t="s">
        <v>6</v>
      </c>
      <c r="B103" s="40" t="s">
        <v>59</v>
      </c>
      <c r="C103" s="71" t="s">
        <v>9</v>
      </c>
      <c r="D103" s="71">
        <v>21000000</v>
      </c>
      <c r="E103" s="118">
        <v>5000</v>
      </c>
      <c r="F103" s="147" t="s">
        <v>85</v>
      </c>
      <c r="G103" s="70" t="s">
        <v>265</v>
      </c>
      <c r="H103"/>
    </row>
    <row r="104" spans="1:8" ht="90.75" customHeight="1">
      <c r="A104" s="77" t="s">
        <v>7</v>
      </c>
      <c r="B104" s="40" t="s">
        <v>18</v>
      </c>
      <c r="C104" s="71">
        <v>100430</v>
      </c>
      <c r="D104" s="114" t="s">
        <v>9</v>
      </c>
      <c r="E104" s="118"/>
      <c r="F104" s="147"/>
      <c r="G104" s="116" t="s">
        <v>172</v>
      </c>
      <c r="H104"/>
    </row>
    <row r="105" spans="1:8" ht="78.75">
      <c r="A105" s="77" t="s">
        <v>8</v>
      </c>
      <c r="B105" s="40" t="s">
        <v>60</v>
      </c>
      <c r="C105" s="71">
        <v>2498278</v>
      </c>
      <c r="D105" s="114"/>
      <c r="E105" s="118"/>
      <c r="F105" s="73" t="s">
        <v>61</v>
      </c>
      <c r="G105" s="116"/>
      <c r="H105"/>
    </row>
    <row r="106" spans="1:8" ht="111" thickBot="1">
      <c r="A106" s="37" t="s">
        <v>16</v>
      </c>
      <c r="B106" s="38" t="s">
        <v>75</v>
      </c>
      <c r="C106" s="72" t="s">
        <v>14</v>
      </c>
      <c r="D106" s="72">
        <v>1000000</v>
      </c>
      <c r="E106" s="126"/>
      <c r="F106" s="74" t="s">
        <v>85</v>
      </c>
      <c r="G106" s="117"/>
      <c r="H106"/>
    </row>
    <row r="107" spans="1:8" ht="57" customHeight="1">
      <c r="A107" s="123" t="s">
        <v>279</v>
      </c>
      <c r="B107" s="123"/>
      <c r="C107" s="123"/>
      <c r="D107" s="123"/>
      <c r="E107" s="123"/>
      <c r="F107" s="123"/>
      <c r="G107" s="123"/>
      <c r="H107"/>
    </row>
    <row r="108" spans="1:8" ht="28.5" customHeight="1" thickBot="1">
      <c r="A108" s="149" t="s">
        <v>135</v>
      </c>
      <c r="B108" s="149"/>
      <c r="C108" s="149"/>
      <c r="D108" s="149"/>
      <c r="E108" s="149"/>
      <c r="F108" s="149"/>
      <c r="G108" s="149"/>
      <c r="H108"/>
    </row>
    <row r="109" spans="1:7" ht="27.75" customHeight="1" thickBot="1">
      <c r="A109" s="103" t="s">
        <v>167</v>
      </c>
      <c r="B109" s="104"/>
      <c r="C109" s="104"/>
      <c r="D109" s="104"/>
      <c r="E109" s="104"/>
      <c r="F109" s="104"/>
      <c r="G109" s="105"/>
    </row>
    <row r="110" spans="1:8" ht="21.75" thickBot="1">
      <c r="A110" s="55"/>
      <c r="B110" s="55"/>
      <c r="C110" s="55"/>
      <c r="D110" s="55"/>
      <c r="E110" s="55"/>
      <c r="F110" s="55"/>
      <c r="G110" s="55"/>
      <c r="H110"/>
    </row>
    <row r="111" spans="1:8" ht="15.75">
      <c r="A111" s="16" t="s">
        <v>0</v>
      </c>
      <c r="B111" s="17" t="s">
        <v>1</v>
      </c>
      <c r="C111" s="134" t="s">
        <v>2</v>
      </c>
      <c r="D111" s="134" t="s">
        <v>10</v>
      </c>
      <c r="E111" s="134" t="s">
        <v>3</v>
      </c>
      <c r="F111" s="133" t="s">
        <v>4</v>
      </c>
      <c r="G111" s="137" t="s">
        <v>5</v>
      </c>
      <c r="H111"/>
    </row>
    <row r="112" spans="1:8" ht="15.75">
      <c r="A112" s="139" t="s">
        <v>32</v>
      </c>
      <c r="B112" s="140"/>
      <c r="C112" s="135"/>
      <c r="D112" s="135"/>
      <c r="E112" s="135"/>
      <c r="F112" s="136"/>
      <c r="G112" s="138"/>
      <c r="H112"/>
    </row>
    <row r="113" spans="1:8" ht="268.5" customHeight="1">
      <c r="A113" s="27" t="s">
        <v>6</v>
      </c>
      <c r="B113" s="40" t="s">
        <v>117</v>
      </c>
      <c r="C113" s="142" t="s">
        <v>9</v>
      </c>
      <c r="D113" s="41">
        <v>500000</v>
      </c>
      <c r="E113" s="44">
        <v>1000</v>
      </c>
      <c r="F113" s="152" t="s">
        <v>85</v>
      </c>
      <c r="G113" s="49" t="s">
        <v>36</v>
      </c>
      <c r="H113"/>
    </row>
    <row r="114" spans="1:8" ht="79.5" thickBot="1">
      <c r="A114" s="37" t="s">
        <v>7</v>
      </c>
      <c r="B114" s="38" t="s">
        <v>116</v>
      </c>
      <c r="C114" s="151"/>
      <c r="D114" s="47">
        <v>30000</v>
      </c>
      <c r="E114" s="39" t="s">
        <v>14</v>
      </c>
      <c r="F114" s="153"/>
      <c r="G114" s="46" t="s">
        <v>148</v>
      </c>
      <c r="H114"/>
    </row>
    <row r="115" spans="1:8" ht="21">
      <c r="A115" s="154" t="s">
        <v>84</v>
      </c>
      <c r="B115" s="154"/>
      <c r="C115" s="154"/>
      <c r="D115" s="154"/>
      <c r="E115" s="154"/>
      <c r="F115" s="154"/>
      <c r="G115" s="154"/>
      <c r="H115"/>
    </row>
    <row r="116" spans="1:8" ht="21.75" thickBot="1">
      <c r="A116" s="59"/>
      <c r="B116" s="59"/>
      <c r="C116" s="59"/>
      <c r="D116" s="59"/>
      <c r="E116" s="59"/>
      <c r="F116" s="59"/>
      <c r="G116" s="59"/>
      <c r="H116"/>
    </row>
    <row r="117" spans="1:7" ht="27.75" customHeight="1" thickBot="1">
      <c r="A117" s="103" t="s">
        <v>168</v>
      </c>
      <c r="B117" s="104"/>
      <c r="C117" s="104"/>
      <c r="D117" s="104"/>
      <c r="E117" s="104"/>
      <c r="F117" s="104"/>
      <c r="G117" s="105"/>
    </row>
    <row r="118" spans="1:8" ht="21.75" thickBot="1">
      <c r="A118" s="59"/>
      <c r="B118" s="59"/>
      <c r="C118" s="59"/>
      <c r="D118" s="59"/>
      <c r="E118" s="59"/>
      <c r="F118" s="59"/>
      <c r="G118" s="59"/>
      <c r="H118"/>
    </row>
    <row r="119" spans="1:8" ht="15.75" customHeight="1">
      <c r="A119" s="16" t="s">
        <v>0</v>
      </c>
      <c r="B119" s="17" t="s">
        <v>1</v>
      </c>
      <c r="C119" s="134" t="s">
        <v>2</v>
      </c>
      <c r="D119" s="134" t="s">
        <v>10</v>
      </c>
      <c r="E119" s="134" t="s">
        <v>3</v>
      </c>
      <c r="F119" s="133" t="s">
        <v>4</v>
      </c>
      <c r="G119" s="137" t="s">
        <v>5</v>
      </c>
      <c r="H119"/>
    </row>
    <row r="120" spans="1:8" ht="15.75" customHeight="1">
      <c r="A120" s="139" t="s">
        <v>62</v>
      </c>
      <c r="B120" s="140"/>
      <c r="C120" s="135"/>
      <c r="D120" s="135"/>
      <c r="E120" s="135"/>
      <c r="F120" s="136"/>
      <c r="G120" s="138"/>
      <c r="H120"/>
    </row>
    <row r="121" spans="1:8" ht="78" customHeight="1">
      <c r="A121" s="60" t="s">
        <v>6</v>
      </c>
      <c r="B121" s="40" t="s">
        <v>63</v>
      </c>
      <c r="C121" s="56" t="s">
        <v>14</v>
      </c>
      <c r="D121" s="56">
        <v>500000</v>
      </c>
      <c r="E121" s="50">
        <v>5000</v>
      </c>
      <c r="F121" s="147" t="s">
        <v>85</v>
      </c>
      <c r="G121" s="70" t="s">
        <v>264</v>
      </c>
      <c r="H121"/>
    </row>
    <row r="122" spans="1:8" ht="78" customHeight="1" thickBot="1">
      <c r="A122" s="37" t="s">
        <v>7</v>
      </c>
      <c r="B122" s="38" t="s">
        <v>86</v>
      </c>
      <c r="C122" s="57" t="s">
        <v>14</v>
      </c>
      <c r="D122" s="57">
        <v>500000</v>
      </c>
      <c r="E122" s="51">
        <v>5000</v>
      </c>
      <c r="F122" s="148"/>
      <c r="G122" s="75" t="s">
        <v>264</v>
      </c>
      <c r="H122"/>
    </row>
    <row r="123" spans="1:8" ht="25.5" customHeight="1" thickBot="1">
      <c r="A123" s="158" t="s">
        <v>278</v>
      </c>
      <c r="B123" s="158"/>
      <c r="C123" s="158"/>
      <c r="D123" s="158"/>
      <c r="E123" s="158"/>
      <c r="F123" s="158"/>
      <c r="G123" s="158"/>
      <c r="H123"/>
    </row>
    <row r="124" spans="1:7" ht="27.75" customHeight="1" thickBot="1">
      <c r="A124" s="103" t="s">
        <v>169</v>
      </c>
      <c r="B124" s="104"/>
      <c r="C124" s="104"/>
      <c r="D124" s="104"/>
      <c r="E124" s="104"/>
      <c r="F124" s="104"/>
      <c r="G124" s="105"/>
    </row>
    <row r="125" spans="1:8" ht="21.75" thickBot="1">
      <c r="A125" s="155"/>
      <c r="B125" s="155"/>
      <c r="C125" s="155"/>
      <c r="D125" s="155"/>
      <c r="E125" s="155"/>
      <c r="F125" s="155"/>
      <c r="G125" s="155"/>
      <c r="H125"/>
    </row>
    <row r="126" spans="1:8" ht="15.75">
      <c r="A126" s="19" t="s">
        <v>0</v>
      </c>
      <c r="B126" s="20" t="s">
        <v>1</v>
      </c>
      <c r="C126" s="133" t="s">
        <v>2</v>
      </c>
      <c r="D126" s="156" t="s">
        <v>12</v>
      </c>
      <c r="E126" s="156" t="s">
        <v>3</v>
      </c>
      <c r="F126" s="156" t="s">
        <v>4</v>
      </c>
      <c r="G126" s="137" t="s">
        <v>5</v>
      </c>
      <c r="H126"/>
    </row>
    <row r="127" spans="1:8" ht="15.75">
      <c r="A127" s="22" t="s">
        <v>13</v>
      </c>
      <c r="B127" s="21"/>
      <c r="C127" s="136"/>
      <c r="D127" s="157"/>
      <c r="E127" s="157"/>
      <c r="F127" s="157"/>
      <c r="G127" s="138"/>
      <c r="H127"/>
    </row>
    <row r="128" spans="1:9" ht="28.5" customHeight="1">
      <c r="A128" s="27" t="s">
        <v>6</v>
      </c>
      <c r="B128" s="52" t="s">
        <v>64</v>
      </c>
      <c r="C128" s="147" t="s">
        <v>14</v>
      </c>
      <c r="D128" s="141">
        <v>25000000</v>
      </c>
      <c r="E128" s="118">
        <v>5000</v>
      </c>
      <c r="F128" s="119" t="s">
        <v>30</v>
      </c>
      <c r="G128" s="116" t="s">
        <v>31</v>
      </c>
      <c r="H128"/>
      <c r="I128"/>
    </row>
    <row r="129" spans="1:9" ht="64.5" customHeight="1">
      <c r="A129" s="27" t="s">
        <v>7</v>
      </c>
      <c r="B129" s="52" t="s">
        <v>104</v>
      </c>
      <c r="C129" s="147"/>
      <c r="D129" s="141"/>
      <c r="E129" s="118"/>
      <c r="F129" s="119"/>
      <c r="G129" s="116"/>
      <c r="H129"/>
      <c r="I129"/>
    </row>
    <row r="130" spans="1:9" ht="64.5" customHeight="1">
      <c r="A130" s="27" t="s">
        <v>8</v>
      </c>
      <c r="B130" s="52" t="s">
        <v>290</v>
      </c>
      <c r="C130" s="147"/>
      <c r="D130" s="141"/>
      <c r="E130" s="118"/>
      <c r="F130" s="119"/>
      <c r="G130" s="116"/>
      <c r="H130"/>
      <c r="I130"/>
    </row>
    <row r="131" spans="1:9" ht="15.75">
      <c r="A131" s="27" t="s">
        <v>16</v>
      </c>
      <c r="B131" s="52" t="s">
        <v>152</v>
      </c>
      <c r="C131" s="147"/>
      <c r="D131" s="141"/>
      <c r="E131" s="118"/>
      <c r="F131" s="119"/>
      <c r="G131" s="116"/>
      <c r="H131"/>
      <c r="I131"/>
    </row>
    <row r="132" spans="1:9" ht="15.75">
      <c r="A132" s="27" t="s">
        <v>17</v>
      </c>
      <c r="B132" s="18" t="s">
        <v>77</v>
      </c>
      <c r="C132" s="147"/>
      <c r="D132" s="141"/>
      <c r="E132" s="118">
        <v>1000</v>
      </c>
      <c r="F132" s="119"/>
      <c r="G132" s="116"/>
      <c r="H132"/>
      <c r="I132"/>
    </row>
    <row r="133" spans="1:9" ht="15.75">
      <c r="A133" s="27" t="s">
        <v>22</v>
      </c>
      <c r="B133" s="18" t="s">
        <v>78</v>
      </c>
      <c r="C133" s="147"/>
      <c r="D133" s="141"/>
      <c r="E133" s="118"/>
      <c r="F133" s="119"/>
      <c r="G133" s="116"/>
      <c r="H133"/>
      <c r="I133"/>
    </row>
    <row r="134" spans="1:9" ht="29.25" customHeight="1">
      <c r="A134" s="27" t="s">
        <v>23</v>
      </c>
      <c r="B134" s="18" t="s">
        <v>67</v>
      </c>
      <c r="C134" s="147"/>
      <c r="D134" s="141"/>
      <c r="E134" s="118">
        <v>5000</v>
      </c>
      <c r="F134" s="119"/>
      <c r="G134" s="116"/>
      <c r="H134"/>
      <c r="I134"/>
    </row>
    <row r="135" spans="1:9" ht="31.5">
      <c r="A135" s="27" t="s">
        <v>24</v>
      </c>
      <c r="B135" s="18" t="s">
        <v>276</v>
      </c>
      <c r="C135" s="147"/>
      <c r="D135" s="88">
        <v>10000000</v>
      </c>
      <c r="E135" s="118"/>
      <c r="F135" s="119"/>
      <c r="G135" s="116"/>
      <c r="H135"/>
      <c r="I135"/>
    </row>
    <row r="136" spans="1:9" ht="33.75" customHeight="1">
      <c r="A136" s="159" t="s">
        <v>25</v>
      </c>
      <c r="B136" s="18" t="s">
        <v>73</v>
      </c>
      <c r="C136" s="147"/>
      <c r="D136" s="141">
        <v>10000000</v>
      </c>
      <c r="E136" s="118"/>
      <c r="F136" s="119"/>
      <c r="G136" s="116"/>
      <c r="H136"/>
      <c r="I136"/>
    </row>
    <row r="137" spans="1:9" ht="47.25">
      <c r="A137" s="159"/>
      <c r="B137" s="18" t="s">
        <v>149</v>
      </c>
      <c r="C137" s="147"/>
      <c r="D137" s="141"/>
      <c r="E137" s="118"/>
      <c r="F137" s="119"/>
      <c r="G137" s="116"/>
      <c r="H137"/>
      <c r="I137"/>
    </row>
    <row r="138" spans="1:9" ht="47.25">
      <c r="A138" s="159"/>
      <c r="B138" s="18" t="s">
        <v>291</v>
      </c>
      <c r="C138" s="147"/>
      <c r="D138" s="141"/>
      <c r="E138" s="118"/>
      <c r="F138" s="119"/>
      <c r="G138" s="116"/>
      <c r="H138"/>
      <c r="I138"/>
    </row>
    <row r="139" spans="1:9" ht="31.5">
      <c r="A139" s="27" t="s">
        <v>26</v>
      </c>
      <c r="B139" s="18" t="s">
        <v>277</v>
      </c>
      <c r="C139" s="147"/>
      <c r="D139" s="42">
        <v>15000000</v>
      </c>
      <c r="E139" s="118"/>
      <c r="F139" s="119"/>
      <c r="G139" s="116"/>
      <c r="H139"/>
      <c r="I139"/>
    </row>
    <row r="140" spans="1:9" ht="31.5">
      <c r="A140" s="27" t="s">
        <v>38</v>
      </c>
      <c r="B140" s="54" t="s">
        <v>65</v>
      </c>
      <c r="C140" s="147"/>
      <c r="D140" s="53">
        <v>5000000</v>
      </c>
      <c r="E140" s="118"/>
      <c r="F140" s="119"/>
      <c r="G140" s="116"/>
      <c r="H140"/>
      <c r="I140"/>
    </row>
    <row r="141" spans="1:9" ht="31.5">
      <c r="A141" s="27" t="s">
        <v>39</v>
      </c>
      <c r="B141" s="18" t="s">
        <v>66</v>
      </c>
      <c r="C141" s="147"/>
      <c r="D141" s="53">
        <v>2000000</v>
      </c>
      <c r="E141" s="118"/>
      <c r="F141" s="119"/>
      <c r="G141" s="116"/>
      <c r="H141"/>
      <c r="I141"/>
    </row>
    <row r="142" spans="1:9" ht="31.5">
      <c r="A142" s="27" t="s">
        <v>54</v>
      </c>
      <c r="B142" s="18" t="s">
        <v>150</v>
      </c>
      <c r="C142" s="147"/>
      <c r="D142" s="160">
        <v>10000000</v>
      </c>
      <c r="E142" s="118"/>
      <c r="F142" s="119"/>
      <c r="G142" s="116"/>
      <c r="H142"/>
      <c r="I142"/>
    </row>
    <row r="143" spans="1:9" ht="57" customHeight="1" thickBot="1">
      <c r="A143" s="37" t="s">
        <v>55</v>
      </c>
      <c r="B143" s="34" t="s">
        <v>292</v>
      </c>
      <c r="C143" s="148"/>
      <c r="D143" s="161"/>
      <c r="E143" s="126"/>
      <c r="F143" s="181"/>
      <c r="G143" s="117"/>
      <c r="H143"/>
      <c r="I143"/>
    </row>
    <row r="144" spans="1:9" ht="31.5" customHeight="1">
      <c r="A144" s="182" t="s">
        <v>288</v>
      </c>
      <c r="B144" s="182"/>
      <c r="C144" s="182"/>
      <c r="D144" s="182"/>
      <c r="E144" s="182"/>
      <c r="F144" s="182"/>
      <c r="G144" s="182"/>
      <c r="H144"/>
      <c r="I144"/>
    </row>
    <row r="145" spans="1:9" ht="33" customHeight="1">
      <c r="A145" s="146" t="s">
        <v>68</v>
      </c>
      <c r="B145" s="146"/>
      <c r="C145" s="146"/>
      <c r="D145" s="146"/>
      <c r="E145" s="146"/>
      <c r="F145" s="146"/>
      <c r="G145" s="146"/>
      <c r="H145"/>
      <c r="I145"/>
    </row>
    <row r="146" spans="1:9" ht="33.75" customHeight="1">
      <c r="A146" s="123" t="s">
        <v>269</v>
      </c>
      <c r="B146" s="123"/>
      <c r="C146" s="123"/>
      <c r="D146" s="123"/>
      <c r="E146" s="123"/>
      <c r="F146" s="123"/>
      <c r="G146" s="123"/>
      <c r="H146"/>
      <c r="I146"/>
    </row>
    <row r="147" spans="1:9" ht="43.5" customHeight="1">
      <c r="A147" s="163" t="s">
        <v>275</v>
      </c>
      <c r="B147" s="163"/>
      <c r="C147" s="163"/>
      <c r="D147" s="163"/>
      <c r="E147" s="163"/>
      <c r="F147" s="163"/>
      <c r="G147" s="163"/>
      <c r="H147"/>
      <c r="I147"/>
    </row>
    <row r="148" spans="1:9" ht="67.5" customHeight="1">
      <c r="A148" s="163" t="s">
        <v>293</v>
      </c>
      <c r="B148" s="163"/>
      <c r="C148" s="163"/>
      <c r="D148" s="163"/>
      <c r="E148" s="163"/>
      <c r="F148" s="163"/>
      <c r="G148" s="163"/>
      <c r="H148"/>
      <c r="I148"/>
    </row>
    <row r="149" spans="1:9" ht="52.5" customHeight="1">
      <c r="A149" s="163" t="s">
        <v>274</v>
      </c>
      <c r="B149" s="163"/>
      <c r="C149" s="163"/>
      <c r="D149" s="163"/>
      <c r="E149" s="163"/>
      <c r="F149" s="163"/>
      <c r="G149" s="163"/>
      <c r="H149"/>
      <c r="I149"/>
    </row>
    <row r="150" spans="1:9" ht="47.25" customHeight="1">
      <c r="A150" s="163" t="s">
        <v>270</v>
      </c>
      <c r="B150" s="163"/>
      <c r="C150" s="163"/>
      <c r="D150" s="163"/>
      <c r="E150" s="163"/>
      <c r="F150" s="163"/>
      <c r="G150" s="163"/>
      <c r="H150"/>
      <c r="I150"/>
    </row>
    <row r="151" spans="1:9" ht="21">
      <c r="A151" s="163" t="s">
        <v>271</v>
      </c>
      <c r="B151" s="163"/>
      <c r="C151" s="163"/>
      <c r="D151" s="163"/>
      <c r="E151" s="163"/>
      <c r="F151" s="163"/>
      <c r="G151" s="163"/>
      <c r="H151"/>
      <c r="I151"/>
    </row>
    <row r="152" spans="1:9" ht="54.75" customHeight="1">
      <c r="A152" s="163" t="s">
        <v>272</v>
      </c>
      <c r="B152" s="163"/>
      <c r="C152" s="163"/>
      <c r="D152" s="163"/>
      <c r="E152" s="163"/>
      <c r="F152" s="163"/>
      <c r="G152" s="163"/>
      <c r="H152"/>
      <c r="I152"/>
    </row>
    <row r="153" spans="1:9" ht="87" customHeight="1">
      <c r="A153" s="162" t="s">
        <v>273</v>
      </c>
      <c r="B153" s="162"/>
      <c r="C153" s="162"/>
      <c r="D153" s="162"/>
      <c r="E153" s="162"/>
      <c r="F153" s="162"/>
      <c r="G153" s="162"/>
      <c r="H153"/>
      <c r="I153"/>
    </row>
    <row r="154" spans="1:10" ht="91.5" customHeight="1">
      <c r="A154" s="123" t="s">
        <v>289</v>
      </c>
      <c r="B154" s="123"/>
      <c r="C154" s="123"/>
      <c r="D154" s="123"/>
      <c r="E154" s="123"/>
      <c r="F154" s="123"/>
      <c r="G154" s="123"/>
      <c r="H154"/>
      <c r="I154"/>
      <c r="J154"/>
    </row>
    <row r="155" spans="1:10" ht="152.25" customHeight="1">
      <c r="A155" s="123" t="s">
        <v>173</v>
      </c>
      <c r="B155" s="123"/>
      <c r="C155" s="123"/>
      <c r="D155" s="123"/>
      <c r="E155" s="123"/>
      <c r="F155" s="123"/>
      <c r="G155" s="123"/>
      <c r="H155"/>
      <c r="I155"/>
      <c r="J155"/>
    </row>
    <row r="156" spans="1:9" ht="21">
      <c r="A156" s="123" t="s">
        <v>80</v>
      </c>
      <c r="B156" s="123"/>
      <c r="C156" s="123"/>
      <c r="D156" s="123"/>
      <c r="E156" s="123"/>
      <c r="F156" s="123"/>
      <c r="G156" s="123"/>
      <c r="H156"/>
      <c r="I156"/>
    </row>
    <row r="157" spans="1:9" ht="21">
      <c r="A157" s="163" t="s">
        <v>81</v>
      </c>
      <c r="B157" s="163"/>
      <c r="C157" s="163"/>
      <c r="D157" s="163"/>
      <c r="E157" s="163"/>
      <c r="F157" s="163"/>
      <c r="G157" s="163"/>
      <c r="H157"/>
      <c r="I157"/>
    </row>
    <row r="158" spans="1:9" ht="21">
      <c r="A158" s="163" t="s">
        <v>100</v>
      </c>
      <c r="B158" s="164"/>
      <c r="C158" s="164"/>
      <c r="D158" s="164"/>
      <c r="E158" s="164"/>
      <c r="F158" s="164"/>
      <c r="G158" s="164"/>
      <c r="H158"/>
      <c r="I158"/>
    </row>
    <row r="159" spans="1:9" ht="21">
      <c r="A159" s="163" t="s">
        <v>101</v>
      </c>
      <c r="B159" s="164"/>
      <c r="C159" s="164"/>
      <c r="D159" s="164"/>
      <c r="E159" s="164"/>
      <c r="F159" s="164"/>
      <c r="G159" s="164"/>
      <c r="H159"/>
      <c r="I159"/>
    </row>
    <row r="160" spans="1:9" ht="43.5" customHeight="1">
      <c r="A160" s="163" t="s">
        <v>102</v>
      </c>
      <c r="B160" s="164"/>
      <c r="C160" s="164"/>
      <c r="D160" s="164"/>
      <c r="E160" s="164"/>
      <c r="F160" s="164"/>
      <c r="G160" s="164"/>
      <c r="H160"/>
      <c r="I160"/>
    </row>
    <row r="161" spans="1:9" ht="77.25" customHeight="1">
      <c r="A161" s="163" t="s">
        <v>103</v>
      </c>
      <c r="B161" s="164"/>
      <c r="C161" s="164"/>
      <c r="D161" s="164"/>
      <c r="E161" s="164"/>
      <c r="F161" s="164"/>
      <c r="G161" s="164"/>
      <c r="H161"/>
      <c r="I161"/>
    </row>
    <row r="162" spans="1:9" ht="56.25" customHeight="1">
      <c r="A162" s="163" t="s">
        <v>82</v>
      </c>
      <c r="B162" s="163"/>
      <c r="C162" s="163"/>
      <c r="D162" s="163"/>
      <c r="E162" s="163"/>
      <c r="F162" s="163"/>
      <c r="G162" s="163"/>
      <c r="H162"/>
      <c r="I162"/>
    </row>
    <row r="163" spans="1:9" ht="21">
      <c r="A163" s="165" t="s">
        <v>69</v>
      </c>
      <c r="B163" s="165"/>
      <c r="C163" s="165"/>
      <c r="D163" s="165"/>
      <c r="E163" s="165"/>
      <c r="F163" s="165"/>
      <c r="G163" s="165"/>
      <c r="H163"/>
      <c r="I163"/>
    </row>
    <row r="164" spans="1:9" ht="70.5" customHeight="1">
      <c r="A164" s="163" t="s">
        <v>79</v>
      </c>
      <c r="B164" s="163"/>
      <c r="C164" s="163"/>
      <c r="D164" s="163"/>
      <c r="E164" s="163"/>
      <c r="F164" s="163"/>
      <c r="G164" s="163"/>
      <c r="H164"/>
      <c r="I164"/>
    </row>
    <row r="165" spans="1:9" ht="72" customHeight="1">
      <c r="A165" s="166" t="s">
        <v>118</v>
      </c>
      <c r="B165" s="166"/>
      <c r="C165" s="166"/>
      <c r="D165" s="166"/>
      <c r="E165" s="166"/>
      <c r="F165" s="166"/>
      <c r="G165" s="166"/>
      <c r="H165"/>
      <c r="I165"/>
    </row>
    <row r="166" spans="1:9" ht="113.25" customHeight="1">
      <c r="A166" s="167" t="s">
        <v>119</v>
      </c>
      <c r="B166" s="166"/>
      <c r="C166" s="166"/>
      <c r="D166" s="166"/>
      <c r="E166" s="166"/>
      <c r="F166" s="166"/>
      <c r="G166" s="166"/>
      <c r="H166"/>
      <c r="I166"/>
    </row>
    <row r="167" spans="1:9" ht="21">
      <c r="A167" s="168" t="s">
        <v>76</v>
      </c>
      <c r="B167" s="168"/>
      <c r="C167" s="168"/>
      <c r="D167" s="168"/>
      <c r="E167" s="168"/>
      <c r="F167" s="168"/>
      <c r="G167" s="168"/>
      <c r="H167"/>
      <c r="I167"/>
    </row>
    <row r="168" spans="1:9" ht="21">
      <c r="A168" s="169" t="s">
        <v>153</v>
      </c>
      <c r="B168" s="169"/>
      <c r="C168" s="169"/>
      <c r="D168" s="169"/>
      <c r="E168" s="169"/>
      <c r="F168" s="169"/>
      <c r="G168" s="169"/>
      <c r="H168"/>
      <c r="I168"/>
    </row>
    <row r="169" spans="1:9" ht="21">
      <c r="A169" s="123" t="s">
        <v>125</v>
      </c>
      <c r="B169" s="146"/>
      <c r="C169" s="146"/>
      <c r="D169" s="146"/>
      <c r="E169" s="146"/>
      <c r="F169" s="146"/>
      <c r="G169" s="146"/>
      <c r="H169"/>
      <c r="I169"/>
    </row>
    <row r="170" spans="1:9" ht="96.75" customHeight="1">
      <c r="A170" s="163" t="s">
        <v>126</v>
      </c>
      <c r="B170" s="169"/>
      <c r="C170" s="169"/>
      <c r="D170" s="169"/>
      <c r="E170" s="169"/>
      <c r="F170" s="169"/>
      <c r="G170" s="169"/>
      <c r="H170"/>
      <c r="I170"/>
    </row>
    <row r="171" spans="1:9" ht="21">
      <c r="A171" s="146" t="s">
        <v>142</v>
      </c>
      <c r="B171" s="146"/>
      <c r="C171" s="146"/>
      <c r="D171" s="146"/>
      <c r="E171" s="146"/>
      <c r="F171" s="146"/>
      <c r="G171" s="146"/>
      <c r="H171"/>
      <c r="I171"/>
    </row>
    <row r="172" spans="1:9" ht="103.5" customHeight="1">
      <c r="A172" s="163" t="s">
        <v>295</v>
      </c>
      <c r="B172" s="163"/>
      <c r="C172" s="163"/>
      <c r="D172" s="163"/>
      <c r="E172" s="163"/>
      <c r="F172" s="163"/>
      <c r="G172" s="163"/>
      <c r="H172"/>
      <c r="I172"/>
    </row>
    <row r="173" spans="1:9" ht="21">
      <c r="A173" s="146" t="s">
        <v>143</v>
      </c>
      <c r="B173" s="146"/>
      <c r="C173" s="146"/>
      <c r="D173" s="146"/>
      <c r="E173" s="146"/>
      <c r="F173" s="146"/>
      <c r="G173" s="146"/>
      <c r="H173"/>
      <c r="I173"/>
    </row>
    <row r="174" spans="1:9" ht="103.5" customHeight="1">
      <c r="A174" s="163" t="s">
        <v>144</v>
      </c>
      <c r="B174" s="163"/>
      <c r="C174" s="163"/>
      <c r="D174" s="163"/>
      <c r="E174" s="163"/>
      <c r="F174" s="163"/>
      <c r="G174" s="163"/>
      <c r="H174"/>
      <c r="I174"/>
    </row>
    <row r="175" spans="1:9" ht="21">
      <c r="A175" s="146" t="s">
        <v>87</v>
      </c>
      <c r="B175" s="146"/>
      <c r="C175" s="146"/>
      <c r="D175" s="146"/>
      <c r="E175" s="146"/>
      <c r="F175" s="146"/>
      <c r="G175" s="146"/>
      <c r="H175"/>
      <c r="I175"/>
    </row>
    <row r="176" spans="1:9" ht="111.75" customHeight="1">
      <c r="A176" s="163" t="s">
        <v>120</v>
      </c>
      <c r="B176" s="163"/>
      <c r="C176" s="163"/>
      <c r="D176" s="163"/>
      <c r="E176" s="163"/>
      <c r="F176" s="163"/>
      <c r="G176" s="163"/>
      <c r="H176"/>
      <c r="I176"/>
    </row>
    <row r="177" spans="1:9" ht="21">
      <c r="A177" s="146" t="s">
        <v>88</v>
      </c>
      <c r="B177" s="146"/>
      <c r="C177" s="146"/>
      <c r="D177" s="146"/>
      <c r="E177" s="146"/>
      <c r="F177" s="146"/>
      <c r="G177" s="146"/>
      <c r="H177"/>
      <c r="I177"/>
    </row>
    <row r="178" spans="1:9" ht="79.5" customHeight="1">
      <c r="A178" s="163" t="s">
        <v>89</v>
      </c>
      <c r="B178" s="163"/>
      <c r="C178" s="163"/>
      <c r="D178" s="163"/>
      <c r="E178" s="163"/>
      <c r="F178" s="163"/>
      <c r="G178" s="163"/>
      <c r="H178"/>
      <c r="I178"/>
    </row>
    <row r="179" spans="1:9" ht="21">
      <c r="A179" s="146" t="s">
        <v>90</v>
      </c>
      <c r="B179" s="146"/>
      <c r="C179" s="146"/>
      <c r="D179" s="146"/>
      <c r="E179" s="146"/>
      <c r="F179" s="146"/>
      <c r="G179" s="146"/>
      <c r="H179"/>
      <c r="I179"/>
    </row>
    <row r="180" spans="1:9" ht="93" customHeight="1">
      <c r="A180" s="163" t="s">
        <v>91</v>
      </c>
      <c r="B180" s="163"/>
      <c r="C180" s="163"/>
      <c r="D180" s="163"/>
      <c r="E180" s="163"/>
      <c r="F180" s="163"/>
      <c r="G180" s="163"/>
      <c r="H180"/>
      <c r="I180"/>
    </row>
    <row r="181" spans="1:9" ht="21">
      <c r="A181" s="146" t="s">
        <v>92</v>
      </c>
      <c r="B181" s="146"/>
      <c r="C181" s="146"/>
      <c r="D181" s="146"/>
      <c r="E181" s="146"/>
      <c r="F181" s="146"/>
      <c r="G181" s="146"/>
      <c r="H181"/>
      <c r="I181"/>
    </row>
    <row r="182" spans="1:9" ht="60" customHeight="1">
      <c r="A182" s="163" t="s">
        <v>93</v>
      </c>
      <c r="B182" s="163"/>
      <c r="C182" s="163"/>
      <c r="D182" s="163"/>
      <c r="E182" s="163"/>
      <c r="F182" s="163"/>
      <c r="G182" s="163"/>
      <c r="H182"/>
      <c r="I182"/>
    </row>
    <row r="183" spans="1:9" ht="21">
      <c r="A183" s="146" t="s">
        <v>94</v>
      </c>
      <c r="B183" s="146"/>
      <c r="C183" s="146"/>
      <c r="D183" s="146"/>
      <c r="E183" s="146"/>
      <c r="F183" s="146"/>
      <c r="G183" s="146"/>
      <c r="H183"/>
      <c r="I183"/>
    </row>
    <row r="184" spans="1:9" ht="51" customHeight="1">
      <c r="A184" s="163" t="s">
        <v>294</v>
      </c>
      <c r="B184" s="163"/>
      <c r="C184" s="163"/>
      <c r="D184" s="163"/>
      <c r="E184" s="163"/>
      <c r="F184" s="163"/>
      <c r="G184" s="163"/>
      <c r="H184"/>
      <c r="I184"/>
    </row>
    <row r="185" spans="1:9" ht="21">
      <c r="A185" s="146" t="s">
        <v>121</v>
      </c>
      <c r="B185" s="146"/>
      <c r="C185" s="146"/>
      <c r="D185" s="146"/>
      <c r="E185" s="146"/>
      <c r="F185" s="146"/>
      <c r="G185" s="146"/>
      <c r="H185"/>
      <c r="I185"/>
    </row>
    <row r="186" spans="1:9" ht="49.5" customHeight="1">
      <c r="A186" s="163" t="s">
        <v>122</v>
      </c>
      <c r="B186" s="163"/>
      <c r="C186" s="163"/>
      <c r="D186" s="163"/>
      <c r="E186" s="163"/>
      <c r="F186" s="163"/>
      <c r="G186" s="163"/>
      <c r="H186"/>
      <c r="I186"/>
    </row>
    <row r="187" spans="1:9" ht="21">
      <c r="A187" s="146" t="s">
        <v>123</v>
      </c>
      <c r="B187" s="146"/>
      <c r="C187" s="146"/>
      <c r="D187" s="146"/>
      <c r="E187" s="146"/>
      <c r="F187" s="146"/>
      <c r="G187" s="146"/>
      <c r="H187"/>
      <c r="I187"/>
    </row>
    <row r="188" spans="1:9" ht="36" customHeight="1">
      <c r="A188" s="163" t="s">
        <v>124</v>
      </c>
      <c r="B188" s="163"/>
      <c r="C188" s="163"/>
      <c r="D188" s="163"/>
      <c r="E188" s="163"/>
      <c r="F188" s="163"/>
      <c r="G188" s="163"/>
      <c r="H188"/>
      <c r="I188"/>
    </row>
    <row r="189" spans="1:9" ht="21" customHeight="1">
      <c r="A189" s="146" t="s">
        <v>127</v>
      </c>
      <c r="B189" s="146"/>
      <c r="C189" s="146"/>
      <c r="D189" s="146"/>
      <c r="E189" s="146"/>
      <c r="F189" s="146"/>
      <c r="G189" s="146"/>
      <c r="H189"/>
      <c r="I189"/>
    </row>
    <row r="190" spans="1:9" ht="86.25" customHeight="1">
      <c r="A190" s="163" t="s">
        <v>128</v>
      </c>
      <c r="B190" s="163"/>
      <c r="C190" s="163"/>
      <c r="D190" s="163"/>
      <c r="E190" s="163"/>
      <c r="F190" s="163"/>
      <c r="G190" s="163"/>
      <c r="H190"/>
      <c r="I190"/>
    </row>
    <row r="191" spans="1:9" ht="21">
      <c r="A191" s="123" t="s">
        <v>260</v>
      </c>
      <c r="B191" s="123"/>
      <c r="C191" s="123"/>
      <c r="D191" s="123"/>
      <c r="E191" s="123"/>
      <c r="F191" s="123"/>
      <c r="G191" s="123"/>
      <c r="H191"/>
      <c r="I191"/>
    </row>
    <row r="192" spans="1:9" ht="86.25" customHeight="1">
      <c r="A192" s="163" t="s">
        <v>137</v>
      </c>
      <c r="B192" s="163"/>
      <c r="C192" s="163"/>
      <c r="D192" s="163"/>
      <c r="E192" s="163"/>
      <c r="F192" s="163"/>
      <c r="G192" s="163"/>
      <c r="H192"/>
      <c r="I192"/>
    </row>
    <row r="193" spans="1:9" ht="21">
      <c r="A193" s="146" t="s">
        <v>133</v>
      </c>
      <c r="B193" s="146"/>
      <c r="C193" s="146"/>
      <c r="D193" s="146"/>
      <c r="E193" s="146"/>
      <c r="F193" s="146"/>
      <c r="G193" s="146"/>
      <c r="H193"/>
      <c r="I193"/>
    </row>
    <row r="194" spans="1:9" ht="81.75" customHeight="1">
      <c r="A194" s="163" t="s">
        <v>134</v>
      </c>
      <c r="B194" s="163"/>
      <c r="C194" s="163"/>
      <c r="D194" s="163"/>
      <c r="E194" s="163"/>
      <c r="F194" s="163"/>
      <c r="G194" s="163"/>
      <c r="H194"/>
      <c r="I194"/>
    </row>
    <row r="195" spans="1:9" ht="21">
      <c r="A195" s="146" t="s">
        <v>140</v>
      </c>
      <c r="B195" s="146"/>
      <c r="C195" s="146"/>
      <c r="D195" s="146"/>
      <c r="E195" s="146"/>
      <c r="F195" s="146"/>
      <c r="G195" s="146"/>
      <c r="H195"/>
      <c r="I195"/>
    </row>
    <row r="196" spans="1:9" ht="45.75" customHeight="1">
      <c r="A196" s="163" t="s">
        <v>141</v>
      </c>
      <c r="B196" s="163"/>
      <c r="C196" s="163"/>
      <c r="D196" s="163"/>
      <c r="E196" s="163"/>
      <c r="F196" s="163"/>
      <c r="G196" s="163"/>
      <c r="H196"/>
      <c r="I196"/>
    </row>
    <row r="197" spans="1:9" ht="21">
      <c r="A197" s="146" t="s">
        <v>145</v>
      </c>
      <c r="B197" s="146"/>
      <c r="C197" s="146"/>
      <c r="D197" s="146"/>
      <c r="E197" s="146"/>
      <c r="F197" s="146"/>
      <c r="G197" s="146"/>
      <c r="H197"/>
      <c r="I197"/>
    </row>
    <row r="198" spans="1:9" ht="115.5" customHeight="1">
      <c r="A198" s="163" t="s">
        <v>146</v>
      </c>
      <c r="B198" s="163"/>
      <c r="C198" s="163"/>
      <c r="D198" s="163"/>
      <c r="E198" s="163"/>
      <c r="F198" s="163"/>
      <c r="G198" s="163"/>
      <c r="H198"/>
      <c r="I198"/>
    </row>
    <row r="199" spans="1:9" ht="105.75" customHeight="1">
      <c r="A199" s="163" t="s">
        <v>147</v>
      </c>
      <c r="B199" s="169"/>
      <c r="C199" s="169"/>
      <c r="D199" s="169"/>
      <c r="E199" s="169"/>
      <c r="F199" s="169"/>
      <c r="G199" s="169"/>
      <c r="H199"/>
      <c r="I199"/>
    </row>
    <row r="200" spans="1:9" ht="113.25" customHeight="1">
      <c r="A200" s="163" t="s">
        <v>157</v>
      </c>
      <c r="B200" s="163"/>
      <c r="C200" s="163"/>
      <c r="D200" s="163"/>
      <c r="E200" s="163"/>
      <c r="F200" s="163"/>
      <c r="G200" s="163"/>
      <c r="H200"/>
      <c r="I200"/>
    </row>
    <row r="201" spans="1:9" ht="21">
      <c r="A201" s="173" t="s">
        <v>158</v>
      </c>
      <c r="B201" s="173"/>
      <c r="C201" s="173"/>
      <c r="D201" s="173"/>
      <c r="E201" s="173"/>
      <c r="F201" s="173"/>
      <c r="G201" s="173"/>
      <c r="H201"/>
      <c r="I201"/>
    </row>
    <row r="202" spans="1:9" ht="68.25" customHeight="1" thickBot="1">
      <c r="A202" s="166" t="s">
        <v>159</v>
      </c>
      <c r="B202" s="174"/>
      <c r="C202" s="174"/>
      <c r="D202" s="174"/>
      <c r="E202" s="174"/>
      <c r="F202" s="174"/>
      <c r="G202" s="174"/>
      <c r="H202"/>
      <c r="I202"/>
    </row>
    <row r="203" spans="1:9" ht="27.75" customHeight="1">
      <c r="A203" s="175" t="s">
        <v>158</v>
      </c>
      <c r="B203" s="176"/>
      <c r="C203" s="177"/>
      <c r="D203" s="101"/>
      <c r="E203" s="101"/>
      <c r="F203" s="101"/>
      <c r="G203" s="101"/>
      <c r="H203"/>
      <c r="I203"/>
    </row>
    <row r="204" spans="1:9" ht="56.25" customHeight="1">
      <c r="A204" s="178" t="s">
        <v>160</v>
      </c>
      <c r="B204" s="179"/>
      <c r="C204" s="180"/>
      <c r="D204" s="101"/>
      <c r="E204" s="101"/>
      <c r="F204" s="101"/>
      <c r="G204" s="101"/>
      <c r="H204"/>
      <c r="I204"/>
    </row>
    <row r="205" spans="1:9" ht="45" customHeight="1">
      <c r="A205" s="178" t="s">
        <v>161</v>
      </c>
      <c r="B205" s="179"/>
      <c r="C205" s="180"/>
      <c r="D205" s="102"/>
      <c r="E205" s="102"/>
      <c r="F205" s="102"/>
      <c r="G205" s="102"/>
      <c r="H205"/>
      <c r="I205"/>
    </row>
    <row r="206" spans="1:9" ht="48" customHeight="1" thickBot="1">
      <c r="A206" s="170" t="s">
        <v>162</v>
      </c>
      <c r="B206" s="171"/>
      <c r="C206" s="172"/>
      <c r="D206" s="102"/>
      <c r="E206" s="102"/>
      <c r="F206" s="102"/>
      <c r="G206" s="102"/>
      <c r="H206"/>
      <c r="I206"/>
    </row>
    <row r="207" spans="8:9" ht="15.75">
      <c r="H207"/>
      <c r="I207"/>
    </row>
    <row r="208" spans="8:9" ht="15.75">
      <c r="H208"/>
      <c r="I208"/>
    </row>
    <row r="209" spans="8:9" ht="15.75">
      <c r="H209"/>
      <c r="I209"/>
    </row>
    <row r="210" spans="8:9" ht="15.75">
      <c r="H210"/>
      <c r="I210"/>
    </row>
    <row r="211" spans="8:9" ht="15.75">
      <c r="H211"/>
      <c r="I211"/>
    </row>
    <row r="212" spans="8:9" ht="15.75">
      <c r="H212"/>
      <c r="I212"/>
    </row>
    <row r="213" spans="8:9" ht="15.75">
      <c r="H213"/>
      <c r="I213"/>
    </row>
    <row r="214" spans="8:9" ht="15.75">
      <c r="H214"/>
      <c r="I214"/>
    </row>
    <row r="215" spans="8:9" ht="15.75">
      <c r="H215"/>
      <c r="I215"/>
    </row>
    <row r="216" spans="8:9" ht="15.75">
      <c r="H216"/>
      <c r="I216"/>
    </row>
    <row r="217" spans="8:9" ht="15.75">
      <c r="H217"/>
      <c r="I217"/>
    </row>
  </sheetData>
  <sheetProtection/>
  <mergeCells count="186">
    <mergeCell ref="A148:G148"/>
    <mergeCell ref="F128:F143"/>
    <mergeCell ref="G128:G143"/>
    <mergeCell ref="E132:E133"/>
    <mergeCell ref="E134:E143"/>
    <mergeCell ref="A146:G146"/>
    <mergeCell ref="A144:G144"/>
    <mergeCell ref="G104:G106"/>
    <mergeCell ref="A200:G200"/>
    <mergeCell ref="A150:G150"/>
    <mergeCell ref="A151:G151"/>
    <mergeCell ref="A194:G194"/>
    <mergeCell ref="A195:G195"/>
    <mergeCell ref="A152:G152"/>
    <mergeCell ref="A147:G147"/>
    <mergeCell ref="A149:G149"/>
    <mergeCell ref="A196:G196"/>
    <mergeCell ref="A206:C206"/>
    <mergeCell ref="A201:G201"/>
    <mergeCell ref="A202:G202"/>
    <mergeCell ref="A203:C203"/>
    <mergeCell ref="A204:C204"/>
    <mergeCell ref="A205:C205"/>
    <mergeCell ref="A197:G197"/>
    <mergeCell ref="A198:G198"/>
    <mergeCell ref="A199:G199"/>
    <mergeCell ref="A186:G186"/>
    <mergeCell ref="A187:G187"/>
    <mergeCell ref="A188:G188"/>
    <mergeCell ref="A189:G189"/>
    <mergeCell ref="A190:G190"/>
    <mergeCell ref="A193:G193"/>
    <mergeCell ref="A192:G192"/>
    <mergeCell ref="A191:G191"/>
    <mergeCell ref="A180:G180"/>
    <mergeCell ref="A181:G181"/>
    <mergeCell ref="A182:G182"/>
    <mergeCell ref="A183:G183"/>
    <mergeCell ref="A184:G184"/>
    <mergeCell ref="A185:G185"/>
    <mergeCell ref="A174:G174"/>
    <mergeCell ref="A175:G175"/>
    <mergeCell ref="A176:G176"/>
    <mergeCell ref="A177:G177"/>
    <mergeCell ref="A178:G178"/>
    <mergeCell ref="A179:G179"/>
    <mergeCell ref="A168:G168"/>
    <mergeCell ref="A169:G169"/>
    <mergeCell ref="A170:G170"/>
    <mergeCell ref="A171:G171"/>
    <mergeCell ref="A172:G172"/>
    <mergeCell ref="A173:G173"/>
    <mergeCell ref="A162:G162"/>
    <mergeCell ref="A163:G163"/>
    <mergeCell ref="A164:G164"/>
    <mergeCell ref="A165:G165"/>
    <mergeCell ref="A166:G166"/>
    <mergeCell ref="A167:G167"/>
    <mergeCell ref="A156:G156"/>
    <mergeCell ref="A157:G157"/>
    <mergeCell ref="A158:G158"/>
    <mergeCell ref="A159:G159"/>
    <mergeCell ref="A160:G160"/>
    <mergeCell ref="A161:G161"/>
    <mergeCell ref="A154:G154"/>
    <mergeCell ref="A155:G155"/>
    <mergeCell ref="A136:A138"/>
    <mergeCell ref="D136:D138"/>
    <mergeCell ref="D142:D143"/>
    <mergeCell ref="A145:G145"/>
    <mergeCell ref="A153:G153"/>
    <mergeCell ref="C128:C143"/>
    <mergeCell ref="D128:D134"/>
    <mergeCell ref="E128:E131"/>
    <mergeCell ref="A117:G117"/>
    <mergeCell ref="F121:F122"/>
    <mergeCell ref="A125:G125"/>
    <mergeCell ref="C126:C127"/>
    <mergeCell ref="D126:D127"/>
    <mergeCell ref="E126:E127"/>
    <mergeCell ref="F126:F127"/>
    <mergeCell ref="G126:G127"/>
    <mergeCell ref="A124:G124"/>
    <mergeCell ref="A123:G123"/>
    <mergeCell ref="A109:G109"/>
    <mergeCell ref="C113:C114"/>
    <mergeCell ref="F113:F114"/>
    <mergeCell ref="A115:G115"/>
    <mergeCell ref="C119:C120"/>
    <mergeCell ref="D119:D120"/>
    <mergeCell ref="E119:E120"/>
    <mergeCell ref="F119:F120"/>
    <mergeCell ref="G119:G120"/>
    <mergeCell ref="A120:B120"/>
    <mergeCell ref="C111:C112"/>
    <mergeCell ref="D111:D112"/>
    <mergeCell ref="E111:E112"/>
    <mergeCell ref="F111:F112"/>
    <mergeCell ref="G111:G112"/>
    <mergeCell ref="A112:B112"/>
    <mergeCell ref="E103:E106"/>
    <mergeCell ref="F103:F104"/>
    <mergeCell ref="D104:D105"/>
    <mergeCell ref="A107:G107"/>
    <mergeCell ref="A108:G108"/>
    <mergeCell ref="A98:G98"/>
    <mergeCell ref="C101:C102"/>
    <mergeCell ref="D101:D102"/>
    <mergeCell ref="E101:E102"/>
    <mergeCell ref="F101:F102"/>
    <mergeCell ref="G101:G102"/>
    <mergeCell ref="A102:B102"/>
    <mergeCell ref="A99:G99"/>
    <mergeCell ref="C86:C95"/>
    <mergeCell ref="E86:E96"/>
    <mergeCell ref="F86:F97"/>
    <mergeCell ref="G86:G97"/>
    <mergeCell ref="D87:D88"/>
    <mergeCell ref="D96:D97"/>
    <mergeCell ref="A80:G80"/>
    <mergeCell ref="C84:C85"/>
    <mergeCell ref="D84:D85"/>
    <mergeCell ref="E84:E85"/>
    <mergeCell ref="F84:F85"/>
    <mergeCell ref="G84:G85"/>
    <mergeCell ref="A85:B85"/>
    <mergeCell ref="A82:G82"/>
    <mergeCell ref="C58:C68"/>
    <mergeCell ref="A73:G73"/>
    <mergeCell ref="A74:G74"/>
    <mergeCell ref="C77:C78"/>
    <mergeCell ref="D77:D78"/>
    <mergeCell ref="E77:E78"/>
    <mergeCell ref="F77:F78"/>
    <mergeCell ref="G77:G78"/>
    <mergeCell ref="A78:B78"/>
    <mergeCell ref="A75:G75"/>
    <mergeCell ref="F58:F63"/>
    <mergeCell ref="G58:G71"/>
    <mergeCell ref="D59:D60"/>
    <mergeCell ref="E59:E70"/>
    <mergeCell ref="F66:F70"/>
    <mergeCell ref="F64:F65"/>
    <mergeCell ref="A50:G50"/>
    <mergeCell ref="A51:G51"/>
    <mergeCell ref="A52:G52"/>
    <mergeCell ref="C56:C57"/>
    <mergeCell ref="D56:D57"/>
    <mergeCell ref="E56:E57"/>
    <mergeCell ref="F56:F57"/>
    <mergeCell ref="G56:G57"/>
    <mergeCell ref="A57:B57"/>
    <mergeCell ref="A54:G54"/>
    <mergeCell ref="D40:D42"/>
    <mergeCell ref="D43:D45"/>
    <mergeCell ref="A47:G47"/>
    <mergeCell ref="A48:G48"/>
    <mergeCell ref="A49:G49"/>
    <mergeCell ref="D25:D27"/>
    <mergeCell ref="E25:E27"/>
    <mergeCell ref="F25:F27"/>
    <mergeCell ref="G25:G27"/>
    <mergeCell ref="A29:B29"/>
    <mergeCell ref="D30:D37"/>
    <mergeCell ref="A20:G20"/>
    <mergeCell ref="A21:G21"/>
    <mergeCell ref="C23:C24"/>
    <mergeCell ref="D23:D24"/>
    <mergeCell ref="E23:E24"/>
    <mergeCell ref="F23:F24"/>
    <mergeCell ref="G23:G24"/>
    <mergeCell ref="A24:B24"/>
    <mergeCell ref="D8:D11"/>
    <mergeCell ref="F8:F17"/>
    <mergeCell ref="G8:G19"/>
    <mergeCell ref="E8:E18"/>
    <mergeCell ref="C16:C17"/>
    <mergeCell ref="D18:D19"/>
    <mergeCell ref="A2:G2"/>
    <mergeCell ref="C6:C7"/>
    <mergeCell ref="D6:D7"/>
    <mergeCell ref="E6:E7"/>
    <mergeCell ref="F6:F7"/>
    <mergeCell ref="G6:G7"/>
    <mergeCell ref="A7:B7"/>
    <mergeCell ref="A4:G4"/>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37" r:id="rId1"/>
</worksheet>
</file>

<file path=xl/worksheets/sheet2.xml><?xml version="1.0" encoding="utf-8"?>
<worksheet xmlns="http://schemas.openxmlformats.org/spreadsheetml/2006/main" xmlns:r="http://schemas.openxmlformats.org/officeDocument/2006/relationships">
  <sheetPr>
    <tabColor rgb="FF00B050"/>
  </sheetPr>
  <dimension ref="A2:C101"/>
  <sheetViews>
    <sheetView showGridLines="0" zoomScalePageLayoutView="0" workbookViewId="0" topLeftCell="A55">
      <selection activeCell="A1" sqref="A1"/>
    </sheetView>
  </sheetViews>
  <sheetFormatPr defaultColWidth="9.00390625" defaultRowHeight="12.75"/>
  <cols>
    <col min="1" max="1" width="24.625" style="0" customWidth="1"/>
    <col min="2" max="2" width="94.625" style="0" customWidth="1"/>
    <col min="3" max="3" width="22.00390625" style="0" customWidth="1"/>
  </cols>
  <sheetData>
    <row r="1" ht="13.5" thickBot="1"/>
    <row r="2" spans="1:3" ht="19.5" thickBot="1">
      <c r="A2" s="203" t="s">
        <v>268</v>
      </c>
      <c r="B2" s="204"/>
      <c r="C2" s="205"/>
    </row>
    <row r="3" spans="1:3" ht="18.75">
      <c r="A3" s="78"/>
      <c r="B3" s="78"/>
      <c r="C3" s="78"/>
    </row>
    <row r="4" spans="1:3" ht="19.5" thickBot="1">
      <c r="A4" s="196" t="s">
        <v>204</v>
      </c>
      <c r="B4" s="196"/>
      <c r="C4" s="196"/>
    </row>
    <row r="5" spans="1:3" ht="15.75">
      <c r="A5" s="82" t="s">
        <v>180</v>
      </c>
      <c r="B5" s="83" t="s">
        <v>181</v>
      </c>
      <c r="C5" s="84" t="s">
        <v>182</v>
      </c>
    </row>
    <row r="6" spans="1:3" ht="31.5">
      <c r="A6" s="64" t="s">
        <v>183</v>
      </c>
      <c r="B6" s="66" t="s">
        <v>196</v>
      </c>
      <c r="C6" s="68">
        <f>10000*2</f>
        <v>20000</v>
      </c>
    </row>
    <row r="7" spans="1:3" ht="31.5">
      <c r="A7" s="64" t="s">
        <v>184</v>
      </c>
      <c r="B7" s="66" t="s">
        <v>246</v>
      </c>
      <c r="C7" s="68">
        <f>100000*2</f>
        <v>200000</v>
      </c>
    </row>
    <row r="8" spans="1:3" ht="47.25">
      <c r="A8" s="64" t="s">
        <v>185</v>
      </c>
      <c r="B8" s="66" t="s">
        <v>247</v>
      </c>
      <c r="C8" s="68">
        <f>100000*2</f>
        <v>200000</v>
      </c>
    </row>
    <row r="9" spans="1:3" ht="15.75">
      <c r="A9" s="64" t="s">
        <v>186</v>
      </c>
      <c r="B9" s="67" t="s">
        <v>197</v>
      </c>
      <c r="C9" s="68">
        <f>100000*2</f>
        <v>200000</v>
      </c>
    </row>
    <row r="10" spans="1:3" ht="78.75">
      <c r="A10" s="64" t="s">
        <v>174</v>
      </c>
      <c r="B10" s="66" t="s">
        <v>248</v>
      </c>
      <c r="C10" s="68">
        <f>300000*2</f>
        <v>600000</v>
      </c>
    </row>
    <row r="11" spans="1:3" ht="84" customHeight="1">
      <c r="A11" s="64" t="s">
        <v>175</v>
      </c>
      <c r="B11" s="66" t="s">
        <v>249</v>
      </c>
      <c r="C11" s="68">
        <f>500000*2</f>
        <v>1000000</v>
      </c>
    </row>
    <row r="12" spans="1:3" ht="63">
      <c r="A12" s="64" t="s">
        <v>176</v>
      </c>
      <c r="B12" s="66" t="s">
        <v>250</v>
      </c>
      <c r="C12" s="68">
        <f>750000*2</f>
        <v>1500000</v>
      </c>
    </row>
    <row r="13" spans="1:3" ht="15.75">
      <c r="A13" s="64" t="s">
        <v>187</v>
      </c>
      <c r="B13" s="67" t="s">
        <v>198</v>
      </c>
      <c r="C13" s="68">
        <f>1000000*2</f>
        <v>2000000</v>
      </c>
    </row>
    <row r="14" spans="1:3" ht="70.5" customHeight="1">
      <c r="A14" s="64" t="s">
        <v>177</v>
      </c>
      <c r="B14" s="66" t="s">
        <v>251</v>
      </c>
      <c r="C14" s="68">
        <f>1000000*2</f>
        <v>2000000</v>
      </c>
    </row>
    <row r="15" spans="1:3" ht="50.25" customHeight="1">
      <c r="A15" s="64" t="s">
        <v>188</v>
      </c>
      <c r="B15" s="66" t="s">
        <v>252</v>
      </c>
      <c r="C15" s="68">
        <f>1000000*2</f>
        <v>2000000</v>
      </c>
    </row>
    <row r="16" spans="1:3" ht="63">
      <c r="A16" s="64" t="s">
        <v>178</v>
      </c>
      <c r="B16" s="66" t="s">
        <v>199</v>
      </c>
      <c r="C16" s="68">
        <f>1000000*2</f>
        <v>2000000</v>
      </c>
    </row>
    <row r="17" spans="1:3" ht="47.25">
      <c r="A17" s="64" t="s">
        <v>189</v>
      </c>
      <c r="B17" s="66" t="s">
        <v>253</v>
      </c>
      <c r="C17" s="68">
        <f>50000*2</f>
        <v>100000</v>
      </c>
    </row>
    <row r="18" spans="1:3" ht="31.5">
      <c r="A18" s="64" t="s">
        <v>190</v>
      </c>
      <c r="B18" s="66" t="s">
        <v>254</v>
      </c>
      <c r="C18" s="68">
        <f>150000*2</f>
        <v>300000</v>
      </c>
    </row>
    <row r="19" spans="1:3" ht="47.25">
      <c r="A19" s="64" t="s">
        <v>191</v>
      </c>
      <c r="B19" s="66" t="s">
        <v>255</v>
      </c>
      <c r="C19" s="68">
        <f>300000*2</f>
        <v>600000</v>
      </c>
    </row>
    <row r="20" spans="1:3" ht="47.25">
      <c r="A20" s="64" t="s">
        <v>192</v>
      </c>
      <c r="B20" s="66" t="s">
        <v>256</v>
      </c>
      <c r="C20" s="68">
        <f>500000*2</f>
        <v>1000000</v>
      </c>
    </row>
    <row r="21" spans="1:3" ht="48" customHeight="1">
      <c r="A21" s="64" t="s">
        <v>193</v>
      </c>
      <c r="B21" s="194" t="s">
        <v>200</v>
      </c>
      <c r="C21" s="195"/>
    </row>
    <row r="22" spans="1:3" ht="63" customHeight="1">
      <c r="A22" s="64" t="s">
        <v>179</v>
      </c>
      <c r="B22" s="194" t="s">
        <v>201</v>
      </c>
      <c r="C22" s="195"/>
    </row>
    <row r="23" spans="1:3" ht="45" customHeight="1">
      <c r="A23" s="64" t="s">
        <v>194</v>
      </c>
      <c r="B23" s="194" t="s">
        <v>202</v>
      </c>
      <c r="C23" s="195"/>
    </row>
    <row r="24" spans="1:3" ht="16.5" thickBot="1">
      <c r="A24" s="65" t="s">
        <v>195</v>
      </c>
      <c r="B24" s="192" t="s">
        <v>203</v>
      </c>
      <c r="C24" s="193"/>
    </row>
    <row r="25" ht="16.5" thickBot="1">
      <c r="A25" s="63"/>
    </row>
    <row r="26" spans="1:3" ht="68.25" customHeight="1" thickBot="1">
      <c r="A26" s="197" t="s">
        <v>205</v>
      </c>
      <c r="B26" s="198"/>
      <c r="C26" s="199"/>
    </row>
    <row r="27" spans="1:3" ht="15.75">
      <c r="A27" s="82" t="s">
        <v>180</v>
      </c>
      <c r="B27" s="83" t="s">
        <v>181</v>
      </c>
      <c r="C27" s="84" t="s">
        <v>182</v>
      </c>
    </row>
    <row r="28" spans="1:3" ht="47.25">
      <c r="A28" s="64" t="s">
        <v>206</v>
      </c>
      <c r="B28" s="66" t="s">
        <v>227</v>
      </c>
      <c r="C28" s="68">
        <f>50000*4</f>
        <v>200000</v>
      </c>
    </row>
    <row r="29" spans="1:3" ht="31.5">
      <c r="A29" s="64" t="s">
        <v>207</v>
      </c>
      <c r="B29" s="66" t="s">
        <v>211</v>
      </c>
      <c r="C29" s="68">
        <f>200000*2</f>
        <v>400000</v>
      </c>
    </row>
    <row r="30" spans="1:3" ht="47.25">
      <c r="A30" s="64" t="s">
        <v>208</v>
      </c>
      <c r="B30" s="66" t="s">
        <v>212</v>
      </c>
      <c r="C30" s="68">
        <f>750000*2</f>
        <v>1500000</v>
      </c>
    </row>
    <row r="31" spans="1:3" ht="63">
      <c r="A31" s="64" t="s">
        <v>209</v>
      </c>
      <c r="B31" s="66" t="s">
        <v>213</v>
      </c>
      <c r="C31" s="68">
        <f>2000000*2</f>
        <v>4000000</v>
      </c>
    </row>
    <row r="32" spans="1:3" ht="16.5" thickBot="1">
      <c r="A32" s="65" t="s">
        <v>210</v>
      </c>
      <c r="B32" s="192" t="s">
        <v>203</v>
      </c>
      <c r="C32" s="193"/>
    </row>
    <row r="33" spans="1:3" ht="16.5" thickBot="1">
      <c r="A33" s="79"/>
      <c r="B33" s="80"/>
      <c r="C33" s="81"/>
    </row>
    <row r="34" spans="1:3" ht="18.75">
      <c r="A34" s="183" t="s">
        <v>214</v>
      </c>
      <c r="B34" s="184"/>
      <c r="C34" s="185"/>
    </row>
    <row r="35" spans="1:3" ht="15.75">
      <c r="A35" s="85" t="s">
        <v>180</v>
      </c>
      <c r="B35" s="86" t="s">
        <v>181</v>
      </c>
      <c r="C35" s="87" t="s">
        <v>182</v>
      </c>
    </row>
    <row r="36" spans="1:3" ht="15.75">
      <c r="A36" s="64" t="s">
        <v>215</v>
      </c>
      <c r="B36" s="69" t="s">
        <v>220</v>
      </c>
      <c r="C36" s="68">
        <f>100000*2</f>
        <v>200000</v>
      </c>
    </row>
    <row r="37" spans="1:3" ht="31.5">
      <c r="A37" s="64" t="s">
        <v>216</v>
      </c>
      <c r="B37" s="69" t="s">
        <v>221</v>
      </c>
      <c r="C37" s="68">
        <f>200000*2</f>
        <v>400000</v>
      </c>
    </row>
    <row r="38" spans="1:3" ht="78.75">
      <c r="A38" s="64" t="s">
        <v>217</v>
      </c>
      <c r="B38" s="69" t="s">
        <v>222</v>
      </c>
      <c r="C38" s="68">
        <f>750000*2</f>
        <v>1500000</v>
      </c>
    </row>
    <row r="39" spans="1:3" ht="85.5" customHeight="1">
      <c r="A39" s="64" t="s">
        <v>218</v>
      </c>
      <c r="B39" s="69" t="s">
        <v>223</v>
      </c>
      <c r="C39" s="68">
        <f>2000000*2</f>
        <v>4000000</v>
      </c>
    </row>
    <row r="40" spans="1:3" ht="16.5" thickBot="1">
      <c r="A40" s="65" t="s">
        <v>219</v>
      </c>
      <c r="B40" s="186" t="s">
        <v>203</v>
      </c>
      <c r="C40" s="187"/>
    </row>
    <row r="42" spans="1:3" ht="86.25" customHeight="1">
      <c r="A42" s="188" t="s">
        <v>224</v>
      </c>
      <c r="B42" s="189"/>
      <c r="C42" s="189"/>
    </row>
    <row r="43" spans="1:3" ht="128.25" customHeight="1">
      <c r="A43" s="190" t="s">
        <v>225</v>
      </c>
      <c r="B43" s="190"/>
      <c r="C43" s="190"/>
    </row>
    <row r="44" spans="1:3" ht="73.5" customHeight="1">
      <c r="A44" s="191" t="s">
        <v>226</v>
      </c>
      <c r="B44" s="188"/>
      <c r="C44" s="188"/>
    </row>
    <row r="45" spans="1:3" ht="62.25" customHeight="1">
      <c r="A45" s="188" t="s">
        <v>228</v>
      </c>
      <c r="B45" s="188"/>
      <c r="C45" s="188"/>
    </row>
    <row r="46" spans="1:3" ht="15.75">
      <c r="A46" s="201" t="s">
        <v>232</v>
      </c>
      <c r="B46" s="201"/>
      <c r="C46" s="201"/>
    </row>
    <row r="47" spans="1:3" ht="54.75" customHeight="1">
      <c r="A47" s="190" t="s">
        <v>233</v>
      </c>
      <c r="B47" s="190"/>
      <c r="C47" s="190"/>
    </row>
    <row r="48" spans="1:3" ht="15.75">
      <c r="A48" s="200" t="s">
        <v>229</v>
      </c>
      <c r="B48" s="200"/>
      <c r="C48" s="200"/>
    </row>
    <row r="49" spans="1:3" ht="39" customHeight="1">
      <c r="A49" s="188" t="s">
        <v>234</v>
      </c>
      <c r="B49" s="188"/>
      <c r="C49" s="188"/>
    </row>
    <row r="50" spans="1:3" ht="15.75">
      <c r="A50" s="202" t="s">
        <v>230</v>
      </c>
      <c r="B50" s="202"/>
      <c r="C50" s="202"/>
    </row>
    <row r="51" spans="1:3" ht="48" customHeight="1">
      <c r="A51" s="188" t="s">
        <v>235</v>
      </c>
      <c r="B51" s="188"/>
      <c r="C51" s="188"/>
    </row>
    <row r="52" spans="1:3" ht="15.75">
      <c r="A52" s="200" t="s">
        <v>231</v>
      </c>
      <c r="B52" s="200"/>
      <c r="C52" s="200"/>
    </row>
    <row r="53" spans="1:3" ht="84" customHeight="1">
      <c r="A53" s="188" t="s">
        <v>236</v>
      </c>
      <c r="B53" s="188"/>
      <c r="C53" s="188"/>
    </row>
    <row r="54" spans="1:3" ht="15.75">
      <c r="A54" s="200" t="s">
        <v>237</v>
      </c>
      <c r="B54" s="200"/>
      <c r="C54" s="200"/>
    </row>
    <row r="55" spans="1:3" ht="57.75" customHeight="1">
      <c r="A55" s="190" t="s">
        <v>238</v>
      </c>
      <c r="B55" s="190"/>
      <c r="C55" s="190"/>
    </row>
    <row r="56" spans="1:3" ht="60.75" customHeight="1">
      <c r="A56" s="188" t="s">
        <v>239</v>
      </c>
      <c r="B56" s="188"/>
      <c r="C56" s="188"/>
    </row>
    <row r="57" spans="1:3" ht="15.75">
      <c r="A57" s="189" t="s">
        <v>240</v>
      </c>
      <c r="B57" s="189"/>
      <c r="C57" s="189"/>
    </row>
    <row r="58" spans="1:3" ht="52.5" customHeight="1">
      <c r="A58" s="188" t="s">
        <v>241</v>
      </c>
      <c r="B58" s="188"/>
      <c r="C58" s="188"/>
    </row>
    <row r="59" spans="1:3" ht="15.75">
      <c r="A59" s="200" t="s">
        <v>243</v>
      </c>
      <c r="B59" s="200"/>
      <c r="C59" s="200"/>
    </row>
    <row r="60" spans="1:3" ht="48" customHeight="1">
      <c r="A60" s="188" t="s">
        <v>244</v>
      </c>
      <c r="B60" s="188"/>
      <c r="C60" s="188"/>
    </row>
    <row r="61" spans="1:2" ht="15.75">
      <c r="A61" s="1" t="s">
        <v>242</v>
      </c>
      <c r="B61" s="1"/>
    </row>
    <row r="62" spans="1:3" ht="44.25" customHeight="1">
      <c r="A62" s="188" t="s">
        <v>245</v>
      </c>
      <c r="B62" s="188"/>
      <c r="C62" s="188"/>
    </row>
    <row r="63" spans="1:3" ht="62.25" customHeight="1">
      <c r="A63" s="188" t="s">
        <v>267</v>
      </c>
      <c r="B63" s="188"/>
      <c r="C63" s="188"/>
    </row>
    <row r="64" spans="1:3" ht="54.75" customHeight="1">
      <c r="A64" s="188" t="s">
        <v>156</v>
      </c>
      <c r="B64" s="188"/>
      <c r="C64" s="188"/>
    </row>
    <row r="65" spans="1:2" ht="15.75">
      <c r="A65" s="1"/>
      <c r="B65" s="1"/>
    </row>
    <row r="66" spans="1:2" ht="15.75">
      <c r="A66" s="1"/>
      <c r="B66" s="1"/>
    </row>
    <row r="67" spans="1:2" ht="15.75">
      <c r="A67" s="1"/>
      <c r="B67" s="1"/>
    </row>
    <row r="68" spans="1:2" ht="15.75">
      <c r="A68" s="1"/>
      <c r="B68" s="1"/>
    </row>
    <row r="69" spans="1:2" ht="15.75">
      <c r="A69" s="1"/>
      <c r="B69" s="1"/>
    </row>
    <row r="95" ht="12.75">
      <c r="A95" s="62"/>
    </row>
    <row r="101" ht="12.75">
      <c r="A101" s="62"/>
    </row>
  </sheetData>
  <sheetProtection/>
  <mergeCells count="32">
    <mergeCell ref="A64:C64"/>
    <mergeCell ref="A2:C2"/>
    <mergeCell ref="A57:C57"/>
    <mergeCell ref="A58:C58"/>
    <mergeCell ref="A59:C59"/>
    <mergeCell ref="A60:C60"/>
    <mergeCell ref="A62:C62"/>
    <mergeCell ref="A63:C63"/>
    <mergeCell ref="A51:C51"/>
    <mergeCell ref="A52:C52"/>
    <mergeCell ref="A53:C53"/>
    <mergeCell ref="A54:C54"/>
    <mergeCell ref="A55:C55"/>
    <mergeCell ref="A56:C56"/>
    <mergeCell ref="A45:C45"/>
    <mergeCell ref="A46:C46"/>
    <mergeCell ref="A47:C47"/>
    <mergeCell ref="A48:C48"/>
    <mergeCell ref="A49:C49"/>
    <mergeCell ref="A50:C50"/>
    <mergeCell ref="B21:C21"/>
    <mergeCell ref="B22:C22"/>
    <mergeCell ref="B23:C23"/>
    <mergeCell ref="B24:C24"/>
    <mergeCell ref="A4:C4"/>
    <mergeCell ref="A26:C26"/>
    <mergeCell ref="A34:C34"/>
    <mergeCell ref="B40:C40"/>
    <mergeCell ref="A42:C42"/>
    <mergeCell ref="A43:C43"/>
    <mergeCell ref="A44:C44"/>
    <mergeCell ref="B32:C32"/>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OKGROUP,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OKGROUP, a.s.</dc:creator>
  <cp:keywords/>
  <dc:description/>
  <cp:lastModifiedBy>Uživatel</cp:lastModifiedBy>
  <cp:lastPrinted>2022-07-25T13:41:38Z</cp:lastPrinted>
  <dcterms:created xsi:type="dcterms:W3CDTF">2002-04-12T14:06:15Z</dcterms:created>
  <dcterms:modified xsi:type="dcterms:W3CDTF">2022-08-30T07:04:51Z</dcterms:modified>
  <cp:category/>
  <cp:version/>
  <cp:contentType/>
  <cp:contentStatus/>
</cp:coreProperties>
</file>