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Těžební činnosti/02_Zakázka_32065/01_Zadávací dokumentace/"/>
    </mc:Choice>
  </mc:AlternateContent>
  <xr:revisionPtr revIDLastSave="580" documentId="8_{5EA4616F-72E1-4AAD-BD74-E7787D6F5003}" xr6:coauthVersionLast="47" xr6:coauthVersionMax="47" xr10:uidLastSave="{F3428ECA-B5D5-48B3-B66D-F46D91F34949}"/>
  <bookViews>
    <workbookView xWindow="-108" yWindow="-108" windowWidth="23256" windowHeight="12456"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<sst xmlns="http://schemas.openxmlformats.org/spreadsheetml/2006/main" count="97" uniqueCount="53">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</sst>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E21" sqref="E2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45" t="s">
        <v>18</v>
      </c>
      <c r="D2" s="146"/>
      <c r="E2" s="147" t="str">
        <f>IF(MID(TAB!G15,3,1)="1","Polesí Habrůvka",IF(MID(TAB!G15,3,1)="0","Polesí Vranov",IF(MID(TAB!G15,3,1)="3","Polesí Bílovice","zadej číslo MT")))</f>
        <v>Polesí Vranov</v>
      </c>
      <c r="F2" s="148"/>
      <c r="G2" s="148"/>
      <c r="H2" s="31"/>
      <c r="I2" s="39" t="s">
        <v>30</v>
      </c>
      <c r="J2" s="40">
        <f>TAB!$G$14</f>
        <v>3</v>
      </c>
      <c r="K2" s="32"/>
      <c r="L2" s="51" t="s">
        <v>47</v>
      </c>
      <c r="M2" s="40">
        <f>TAB!$G$15</f>
        <v>32065</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49" t="s">
        <v>49</v>
      </c>
      <c r="K3" s="149"/>
      <c r="L3" s="149"/>
      <c r="M3" s="56">
        <f>TAB!G16</f>
        <v>44834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28" t="s">
        <v>52</v>
      </c>
      <c r="C6" s="126" t="s">
        <v>11</v>
      </c>
      <c r="D6" s="66" t="s">
        <v>13</v>
      </c>
      <c r="E6" s="76">
        <f>TAB!I4</f>
        <v>79</v>
      </c>
      <c r="F6" s="76">
        <f>TAB!J4</f>
        <v>40</v>
      </c>
      <c r="G6" s="69">
        <f>TAB!K4</f>
        <v>85</v>
      </c>
      <c r="H6" s="69">
        <f>TAB!L4</f>
        <v>160</v>
      </c>
      <c r="I6" s="69">
        <f>TAB!M4</f>
        <v>50</v>
      </c>
      <c r="J6" s="69">
        <f>TAB!N4</f>
        <v>250</v>
      </c>
      <c r="K6" s="69">
        <f>TAB!O4</f>
        <v>175</v>
      </c>
      <c r="L6" s="70">
        <f>TAB!P4</f>
        <v>120</v>
      </c>
      <c r="M6" s="71">
        <f t="shared" ref="M6:M16" si="0">SUM(E6:L6)</f>
        <v>959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29"/>
      <c r="C8" s="124" t="s">
        <v>12</v>
      </c>
      <c r="D8" s="57" t="s">
        <v>13</v>
      </c>
      <c r="E8" s="58">
        <f>TAB!I5</f>
        <v>69</v>
      </c>
      <c r="F8" s="59">
        <f>TAB!J5</f>
        <v>65</v>
      </c>
      <c r="G8" s="59">
        <f>TAB!K5</f>
        <v>10</v>
      </c>
      <c r="H8" s="59">
        <f>TAB!L5</f>
        <v>15</v>
      </c>
      <c r="I8" s="59">
        <f>TAB!M5</f>
        <v>60</v>
      </c>
      <c r="J8" s="59">
        <f>TAB!N5</f>
        <v>55</v>
      </c>
      <c r="K8" s="59">
        <f>TAB!O5</f>
        <v>10</v>
      </c>
      <c r="L8" s="60">
        <f>TAB!P5</f>
        <v>10</v>
      </c>
      <c r="M8" s="61">
        <f t="shared" si="0"/>
        <v>294</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28" t="s">
        <v>45</v>
      </c>
      <c r="C10" s="126" t="s">
        <v>11</v>
      </c>
      <c r="D10" s="66" t="s">
        <v>13</v>
      </c>
      <c r="E10" s="67">
        <f>TAB!I6</f>
        <v>20</v>
      </c>
      <c r="F10" s="68">
        <f>TAB!J6</f>
        <v>10</v>
      </c>
      <c r="G10" s="69">
        <f>TAB!K6</f>
        <v>5</v>
      </c>
      <c r="H10" s="69">
        <f>TAB!L6</f>
        <v>5</v>
      </c>
      <c r="I10" s="69">
        <f>TAB!M6</f>
        <v>5</v>
      </c>
      <c r="J10" s="69">
        <f>TAB!N6</f>
        <v>5</v>
      </c>
      <c r="K10" s="69">
        <f>TAB!O6</f>
        <v>0</v>
      </c>
      <c r="L10" s="70">
        <f>TAB!P6</f>
        <v>0</v>
      </c>
      <c r="M10" s="71">
        <f t="shared" ref="M10" si="1">SUM(E10:L10)</f>
        <v>50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29" t="s">
        <v>33</v>
      </c>
      <c r="C12" s="124" t="s">
        <v>12</v>
      </c>
      <c r="D12" s="57" t="s">
        <v>13</v>
      </c>
      <c r="E12" s="75">
        <f>TAB!I7</f>
        <v>10</v>
      </c>
      <c r="F12" s="59">
        <f>TAB!J7</f>
        <v>5</v>
      </c>
      <c r="G12" s="59">
        <f>TAB!K7</f>
        <v>5</v>
      </c>
      <c r="H12" s="59">
        <f>TAB!L7</f>
        <v>5</v>
      </c>
      <c r="I12" s="59">
        <f>TAB!M7</f>
        <v>5</v>
      </c>
      <c r="J12" s="59">
        <f>TAB!N7</f>
        <v>5</v>
      </c>
      <c r="K12" s="59">
        <f>TAB!O7</f>
        <v>0</v>
      </c>
      <c r="L12" s="60">
        <f>TAB!P7</f>
        <v>0</v>
      </c>
      <c r="M12" s="61">
        <f t="shared" ref="M12" si="2">SUM(E12:L12)</f>
        <v>35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28" t="s">
        <v>46</v>
      </c>
      <c r="C18" s="126" t="s">
        <v>11</v>
      </c>
      <c r="D18" s="66" t="s">
        <v>13</v>
      </c>
      <c r="E18" s="67">
        <f>TAB!I10</f>
        <v>0</v>
      </c>
      <c r="F18" s="67">
        <f>TAB!J10</f>
        <v>0</v>
      </c>
      <c r="G18" s="67">
        <f>TAB!K10</f>
        <v>5</v>
      </c>
      <c r="H18" s="67">
        <f>TAB!L10</f>
        <v>5</v>
      </c>
      <c r="I18" s="67">
        <f>TAB!M10</f>
        <v>25</v>
      </c>
      <c r="J18" s="67">
        <f>TAB!N10</f>
        <v>15</v>
      </c>
      <c r="K18" s="67">
        <f>TAB!O10</f>
        <v>28</v>
      </c>
      <c r="L18" s="67">
        <f>TAB!P10</f>
        <v>30</v>
      </c>
      <c r="M18" s="71">
        <f t="shared" ref="M18" si="3">SUM(E18:L18)</f>
        <v>108</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29"/>
      <c r="C20" s="124" t="s">
        <v>12</v>
      </c>
      <c r="D20" s="57" t="s">
        <v>13</v>
      </c>
      <c r="E20" s="75">
        <f>TAB!I11</f>
        <v>0</v>
      </c>
      <c r="F20" s="75">
        <f>TAB!J11</f>
        <v>0</v>
      </c>
      <c r="G20" s="75">
        <f>TAB!K11</f>
        <v>10</v>
      </c>
      <c r="H20" s="75">
        <f>TAB!L11</f>
        <v>25</v>
      </c>
      <c r="I20" s="75">
        <f>TAB!M11</f>
        <v>10</v>
      </c>
      <c r="J20" s="75">
        <f>TAB!N11</f>
        <v>30</v>
      </c>
      <c r="K20" s="75">
        <f>TAB!O11</f>
        <v>5</v>
      </c>
      <c r="L20" s="75">
        <f>TAB!P11</f>
        <v>5</v>
      </c>
      <c r="M20" s="61">
        <f t="shared" ref="M20" si="4">SUM(E20:L20)</f>
        <v>85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10" sqref="J10"/>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72" t="s">
        <v>35</v>
      </c>
      <c r="F2" s="173"/>
      <c r="G2" s="168" t="s">
        <v>7</v>
      </c>
      <c r="H2" s="169"/>
      <c r="I2" s="157" t="s">
        <v>36</v>
      </c>
      <c r="J2" s="158"/>
      <c r="K2" s="158"/>
      <c r="L2" s="158"/>
      <c r="M2" s="158"/>
      <c r="N2" s="158"/>
      <c r="O2" s="158"/>
      <c r="P2" s="159"/>
    </row>
    <row r="3" spans="2:16" ht="20.25" customHeight="1" thickBot="1" x14ac:dyDescent="0.35">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3">
      <c r="B4" t="s">
        <v>22</v>
      </c>
      <c r="D4">
        <v>2</v>
      </c>
      <c r="E4" s="176">
        <v>1</v>
      </c>
      <c r="F4" s="164" t="s">
        <v>43</v>
      </c>
      <c r="G4" s="94" t="s">
        <v>11</v>
      </c>
      <c r="H4" s="95" t="s">
        <v>37</v>
      </c>
      <c r="I4" s="96">
        <v>79</v>
      </c>
      <c r="J4" s="97">
        <v>40</v>
      </c>
      <c r="K4" s="97">
        <v>85</v>
      </c>
      <c r="L4" s="97">
        <v>160</v>
      </c>
      <c r="M4" s="97">
        <v>50</v>
      </c>
      <c r="N4" s="97">
        <v>250</v>
      </c>
      <c r="O4" s="97">
        <v>175</v>
      </c>
      <c r="P4" s="98">
        <v>120</v>
      </c>
    </row>
    <row r="5" spans="2:16" ht="30" customHeight="1" thickBot="1" x14ac:dyDescent="0.35">
      <c r="B5" t="s">
        <v>21</v>
      </c>
      <c r="D5">
        <v>3</v>
      </c>
      <c r="E5" s="177"/>
      <c r="F5" s="165"/>
      <c r="G5" s="84" t="s">
        <v>12</v>
      </c>
      <c r="H5" s="85" t="s">
        <v>37</v>
      </c>
      <c r="I5" s="86">
        <v>69</v>
      </c>
      <c r="J5" s="87">
        <v>65</v>
      </c>
      <c r="K5" s="87">
        <v>10</v>
      </c>
      <c r="L5" s="87">
        <v>15</v>
      </c>
      <c r="M5" s="87">
        <v>60</v>
      </c>
      <c r="N5" s="87">
        <v>55</v>
      </c>
      <c r="O5" s="87">
        <v>10</v>
      </c>
      <c r="P5" s="88">
        <v>10</v>
      </c>
    </row>
    <row r="6" spans="2:16" ht="30" customHeight="1" thickTop="1" x14ac:dyDescent="0.3">
      <c r="E6" s="178">
        <v>2</v>
      </c>
      <c r="F6" s="160" t="s">
        <v>40</v>
      </c>
      <c r="G6" s="99" t="s">
        <v>11</v>
      </c>
      <c r="H6" s="100" t="s">
        <v>37</v>
      </c>
      <c r="I6" s="101">
        <v>20</v>
      </c>
      <c r="J6" s="102">
        <v>10</v>
      </c>
      <c r="K6" s="102">
        <v>5</v>
      </c>
      <c r="L6" s="102">
        <v>5</v>
      </c>
      <c r="M6" s="102">
        <v>5</v>
      </c>
      <c r="N6" s="102">
        <v>5</v>
      </c>
      <c r="O6" s="102"/>
      <c r="P6" s="103"/>
    </row>
    <row r="7" spans="2:16" ht="30" customHeight="1" thickBot="1" x14ac:dyDescent="0.35">
      <c r="E7" s="179"/>
      <c r="F7" s="161"/>
      <c r="G7" s="89" t="s">
        <v>12</v>
      </c>
      <c r="H7" s="90" t="s">
        <v>37</v>
      </c>
      <c r="I7" s="91">
        <v>10</v>
      </c>
      <c r="J7" s="92">
        <v>5</v>
      </c>
      <c r="K7" s="92">
        <v>5</v>
      </c>
      <c r="L7" s="92">
        <v>5</v>
      </c>
      <c r="M7" s="92">
        <v>5</v>
      </c>
      <c r="N7" s="92">
        <v>5</v>
      </c>
      <c r="O7" s="92"/>
      <c r="P7" s="93"/>
    </row>
    <row r="8" spans="2:16" ht="30" customHeight="1" thickTop="1" x14ac:dyDescent="0.3">
      <c r="D8">
        <v>4</v>
      </c>
      <c r="E8" s="180">
        <v>3</v>
      </c>
      <c r="F8" s="166" t="s">
        <v>42</v>
      </c>
      <c r="G8" s="104" t="s">
        <v>11</v>
      </c>
      <c r="H8" s="105" t="s">
        <v>37</v>
      </c>
      <c r="I8" s="106"/>
      <c r="J8" s="107"/>
      <c r="K8" s="107"/>
      <c r="L8" s="107"/>
      <c r="M8" s="107"/>
      <c r="N8" s="107"/>
      <c r="O8" s="107"/>
      <c r="P8" s="108"/>
    </row>
    <row r="9" spans="2:16" ht="30" customHeight="1" thickBot="1" x14ac:dyDescent="0.35">
      <c r="D9">
        <v>5</v>
      </c>
      <c r="E9" s="181"/>
      <c r="F9" s="167"/>
      <c r="G9" s="109" t="s">
        <v>12</v>
      </c>
      <c r="H9" s="110" t="s">
        <v>37</v>
      </c>
      <c r="I9" s="111"/>
      <c r="J9" s="112"/>
      <c r="K9" s="112"/>
      <c r="L9" s="112"/>
      <c r="M9" s="112"/>
      <c r="N9" s="112"/>
      <c r="O9" s="112"/>
      <c r="P9" s="113"/>
    </row>
    <row r="10" spans="2:16" ht="30" customHeight="1" thickTop="1" x14ac:dyDescent="0.3">
      <c r="E10" s="182">
        <v>4</v>
      </c>
      <c r="F10" s="162" t="s">
        <v>41</v>
      </c>
      <c r="G10" s="114" t="s">
        <v>11</v>
      </c>
      <c r="H10" s="115" t="s">
        <v>37</v>
      </c>
      <c r="I10" s="116"/>
      <c r="J10" s="117"/>
      <c r="K10" s="117">
        <v>5</v>
      </c>
      <c r="L10" s="117">
        <v>5</v>
      </c>
      <c r="M10" s="117">
        <v>25</v>
      </c>
      <c r="N10" s="117">
        <v>15</v>
      </c>
      <c r="O10" s="117">
        <v>28</v>
      </c>
      <c r="P10" s="118">
        <v>30</v>
      </c>
    </row>
    <row r="11" spans="2:16" ht="30" customHeight="1" thickBot="1" x14ac:dyDescent="0.35">
      <c r="E11" s="183"/>
      <c r="F11" s="163"/>
      <c r="G11" s="119" t="s">
        <v>12</v>
      </c>
      <c r="H11" s="120" t="s">
        <v>37</v>
      </c>
      <c r="I11" s="121"/>
      <c r="J11" s="122"/>
      <c r="K11" s="122">
        <v>10</v>
      </c>
      <c r="L11" s="122">
        <v>25</v>
      </c>
      <c r="M11" s="122">
        <v>10</v>
      </c>
      <c r="N11" s="122">
        <v>30</v>
      </c>
      <c r="O11" s="122">
        <v>5</v>
      </c>
      <c r="P11" s="123">
        <v>5</v>
      </c>
    </row>
    <row r="12" spans="2:16" ht="15" customHeight="1" thickTop="1" x14ac:dyDescent="0.3">
      <c r="F12" s="26"/>
    </row>
    <row r="13" spans="2:16" x14ac:dyDescent="0.3">
      <c r="F13" s="81" t="s">
        <v>39</v>
      </c>
      <c r="G13" s="78" t="s">
        <v>20</v>
      </c>
    </row>
    <row r="14" spans="2:16" x14ac:dyDescent="0.3">
      <c r="F14" s="82" t="s">
        <v>38</v>
      </c>
      <c r="G14" s="79">
        <v>3</v>
      </c>
    </row>
    <row r="15" spans="2:16" x14ac:dyDescent="0.3">
      <c r="F15" s="82" t="s">
        <v>50</v>
      </c>
      <c r="G15" s="79">
        <v>32065</v>
      </c>
    </row>
    <row r="16" spans="2:16" x14ac:dyDescent="0.3">
      <c r="F16" s="83" t="s">
        <v>51</v>
      </c>
      <c r="G16" s="80">
        <v>44834</v>
      </c>
    </row>
    <row r="21" spans="6:6" x14ac:dyDescent="0.3">
      <c r="F21">
        <f>COUNT(TAB!I4:P4,TAB!I5:P5,TAB!I6:P6,TAB!I7:P7,TAB!I8:P8,TAB!I9:P9,TAB!I10:P10,TAB!I11:P11)</f>
        <v>40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2022-05-25T17:41:08Z</dcterms:modified>
</cp:coreProperties>
</file>