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filterPrivacy="1"/>
  <bookViews>
    <workbookView xWindow="0" yWindow="0" windowWidth="28800" windowHeight="11700" activeTab="0"/>
  </bookViews>
  <sheets>
    <sheet name="Část 2 - rozpouštědla základní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<sst xmlns="http://schemas.openxmlformats.org/spreadsheetml/2006/main" count="150" uniqueCount="81">
  <si>
    <t>Různé organické chemické látky</t>
  </si>
  <si>
    <t xml:space="preserve">24327000-2 </t>
  </si>
  <si>
    <t>1330-20-7</t>
  </si>
  <si>
    <t>lt</t>
  </si>
  <si>
    <t>p.a.</t>
  </si>
  <si>
    <t>Alkoholy, fenoly, fenolalkoholy  a jejich halogen–, sulfo–, nitro– nebo nitrosoderiváty; technické mastné alkoholy</t>
  </si>
  <si>
    <t>24322000-7</t>
  </si>
  <si>
    <t>75-65-0</t>
  </si>
  <si>
    <t>terc-Butylalkohol</t>
  </si>
  <si>
    <t>71-23-8</t>
  </si>
  <si>
    <t>Jednosytné alkoholy</t>
  </si>
  <si>
    <t>24322200-9</t>
  </si>
  <si>
    <t>67-56-1</t>
  </si>
  <si>
    <t>67-63-0</t>
  </si>
  <si>
    <t>další halogenderiváty uhlovodíků</t>
  </si>
  <si>
    <t>67-66-3</t>
  </si>
  <si>
    <t>110-54-3</t>
  </si>
  <si>
    <t>Chemické prvky, anorganické kyseliny a sloučeniny</t>
  </si>
  <si>
    <t>24311000-7</t>
  </si>
  <si>
    <t>75-09-2</t>
  </si>
  <si>
    <t>Dichlormethan</t>
  </si>
  <si>
    <t>Ethery</t>
  </si>
  <si>
    <t>24326320-4</t>
  </si>
  <si>
    <t>60-29-7</t>
  </si>
  <si>
    <t>čistý / p.a.</t>
  </si>
  <si>
    <t>64742-49-0</t>
  </si>
  <si>
    <t>Aldehydy, ketony, organické peroxidy a ethery</t>
  </si>
  <si>
    <t>24326000-6</t>
  </si>
  <si>
    <t>100-52-7</t>
  </si>
  <si>
    <t>Benzaldehyd</t>
  </si>
  <si>
    <t>kapalný amoniak</t>
  </si>
  <si>
    <t>24413100-3</t>
  </si>
  <si>
    <t>1336-21-6</t>
  </si>
  <si>
    <t>75-05-8</t>
  </si>
  <si>
    <t>67-64-1</t>
  </si>
  <si>
    <t>Aceton</t>
  </si>
  <si>
    <t>24326000-5</t>
  </si>
  <si>
    <t>75-07-0</t>
  </si>
  <si>
    <t>Acetaldehyd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</si>
  <si>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</si>
  <si>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</si>
  <si>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</si>
  <si>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</si>
  <si>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</si>
  <si>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</si>
  <si>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</si>
  <si>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Jednotka</t>
  </si>
  <si>
    <t>Ostatní povinné parametry:</t>
  </si>
  <si>
    <t>ano/ne</t>
  </si>
  <si>
    <t xml:space="preserve">Příloha č. 1.2 - technická specifikace -pro část 2 </t>
  </si>
  <si>
    <t xml:space="preserve">Nabídková cena musí zahrnovat u všech položek poštovné a balné, daně, clo a poplatky (vyjma DPH, která bude stanovena samostatně) </t>
  </si>
  <si>
    <t>Katalogové číslo (VYPLNÍ DODAVATEL)</t>
  </si>
  <si>
    <t>Acetonitril</t>
  </si>
  <si>
    <t>Benzín lékařský</t>
  </si>
  <si>
    <t>Diethylether</t>
  </si>
  <si>
    <t>Chloroform</t>
  </si>
  <si>
    <t>Methanol</t>
  </si>
  <si>
    <t>n-Butylalkohol</t>
  </si>
  <si>
    <t xml:space="preserve">Xylen </t>
  </si>
  <si>
    <t>Požadované balení</t>
  </si>
  <si>
    <t>Celkem za předpokládané množství bez DPH</t>
  </si>
  <si>
    <t>Limitní cena v Kč bez DPH za část 2</t>
  </si>
  <si>
    <t>71-36-3</t>
  </si>
  <si>
    <t>Celková nabídková cena v Kč vč. DPH</t>
  </si>
  <si>
    <t>amoniak vod.roztok min. 24%</t>
  </si>
  <si>
    <t>Veřejná zakázka: Rámcová dohoda na dodávku chemických látek 2022– rozděleno na části</t>
  </si>
  <si>
    <t>67-66-4</t>
  </si>
  <si>
    <t>24327000-3</t>
  </si>
  <si>
    <t>čistý</t>
  </si>
  <si>
    <t>n-Hexan</t>
  </si>
  <si>
    <t>Toluen</t>
  </si>
  <si>
    <t>Dimethylsulfoxid</t>
  </si>
  <si>
    <t>čistý/ p.a.</t>
  </si>
  <si>
    <t>n-Propylalkohol (1-Propanol)</t>
  </si>
  <si>
    <t>Isopropanol (Propan-2-ol)</t>
  </si>
  <si>
    <t>24321222-2</t>
  </si>
  <si>
    <t>toluen</t>
  </si>
  <si>
    <r>
      <t xml:space="preserve">Dodání do </t>
    </r>
    <r>
      <rPr>
        <b/>
        <sz val="10"/>
        <color rgb="FFFF0000"/>
        <rFont val="Arial"/>
        <family val="2"/>
      </rPr>
      <t>10 pracovních dnů od potrvzení objednávky.</t>
    </r>
  </si>
  <si>
    <r>
      <t xml:space="preserve">Předpokládané množství </t>
    </r>
    <r>
      <rPr>
        <b/>
        <u val="single"/>
        <sz val="10"/>
        <color rgb="FF000000"/>
        <rFont val="Arial"/>
        <family val="2"/>
      </rPr>
      <t>kusů</t>
    </r>
  </si>
  <si>
    <t>Celková nabídková cena za část 2 v Kč bez DPH</t>
  </si>
  <si>
    <r>
      <t xml:space="preserve">Pozn.: Dodavatel je povinen vyplnit jednotkové ceny </t>
    </r>
    <r>
      <rPr>
        <b/>
        <sz val="10"/>
        <color rgb="FFFF0000"/>
        <rFont val="Arial CE"/>
        <family val="2"/>
      </rPr>
      <t>VŠECH</t>
    </r>
    <r>
      <rPr>
        <sz val="10"/>
        <color rgb="FFFF0000"/>
        <rFont val="Arial CE"/>
        <family val="2"/>
      </rPr>
      <t xml:space="preserve"> položek ve sloupci ,,Nabídková cena za 1 kus požadovaného balení bez DPH", uvést katalogové číslo ve sloupci L (modře označeno) a potvrdit splnění ostatních povinných parametrů ve sloupci D  (žlutě označeno). Aby mohla být nabídka posuzována a hodnocena, musí účastník splnit všechna kritéria specifikace předmětu plnění.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</si>
</sst>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rgb="FFFF000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 val="single"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8">
    <xf numFmtId="0" fontId="0" fillId="0" borderId="0" xfId="0"/>
    <xf numFmtId="164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0" applyFont="1" applyFill="1" applyBorder="1" applyProtection="1">
      <alignment/>
      <protection locked="0"/>
    </xf>
    <xf numFmtId="0" fontId="4" fillId="0" borderId="0" xfId="20" applyFont="1" applyAlignment="1" applyProtection="1">
      <alignment/>
      <protection/>
    </xf>
    <xf numFmtId="0" fontId="2" fillId="0" borderId="0" xfId="20" applyProtection="1">
      <alignment/>
      <protection/>
    </xf>
    <xf numFmtId="0" fontId="9" fillId="3" borderId="1" xfId="20" applyFont="1" applyFill="1" applyBorder="1" applyAlignment="1" applyProtection="1">
      <alignment horizontal="center" vertical="center" wrapText="1"/>
      <protection/>
    </xf>
    <xf numFmtId="0" fontId="10" fillId="3" borderId="1" xfId="20" applyFont="1" applyFill="1" applyBorder="1" applyAlignment="1" applyProtection="1">
      <alignment horizontal="center" vertical="center" wrapText="1"/>
      <protection/>
    </xf>
    <xf numFmtId="0" fontId="11" fillId="3" borderId="1" xfId="20" applyFont="1" applyFill="1" applyBorder="1" applyAlignment="1" applyProtection="1">
      <alignment horizontal="center" vertical="center" wrapText="1"/>
      <protection/>
    </xf>
    <xf numFmtId="0" fontId="10" fillId="3" borderId="1" xfId="20" applyFont="1" applyFill="1" applyBorder="1" applyAlignment="1" applyProtection="1">
      <alignment horizontal="left" vertical="center" wrapText="1" indent="3"/>
      <protection/>
    </xf>
    <xf numFmtId="164" fontId="7" fillId="4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ill="1" applyProtection="1">
      <alignment/>
      <protection/>
    </xf>
    <xf numFmtId="0" fontId="1" fillId="0" borderId="0" xfId="20" applyFont="1" applyProtection="1">
      <alignment/>
      <protection/>
    </xf>
    <xf numFmtId="164" fontId="11" fillId="5" borderId="2" xfId="20" applyNumberFormat="1" applyFont="1" applyFill="1" applyBorder="1" applyAlignment="1" applyProtection="1">
      <alignment horizontal="center"/>
      <protection/>
    </xf>
    <xf numFmtId="164" fontId="10" fillId="0" borderId="1" xfId="20" applyNumberFormat="1" applyFont="1" applyBorder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Fill="1" applyBorder="1" applyAlignment="1" applyProtection="1">
      <alignment wrapText="1"/>
      <protection/>
    </xf>
    <xf numFmtId="164" fontId="1" fillId="0" borderId="0" xfId="20" applyNumberFormat="1" applyFont="1" applyFill="1" applyBorder="1" applyProtection="1">
      <alignment/>
      <protection/>
    </xf>
    <xf numFmtId="0" fontId="7" fillId="0" borderId="2" xfId="0" applyFont="1" applyFill="1" applyBorder="1" applyAlignment="1" applyProtection="1">
      <alignment horizontal="center" vertical="center" wrapText="1" shrinkToFi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6" borderId="1" xfId="2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7" fillId="0" borderId="1" xfId="0" applyFont="1" applyFill="1" applyBorder="1" applyAlignment="1" applyProtection="1">
      <alignment horizontal="left" vertical="center" wrapText="1" shrinkToFi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20" applyAlignment="1" applyProtection="1">
      <alignment horizontal="center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2" fillId="0" borderId="1" xfId="20" applyBorder="1" applyProtection="1">
      <alignment/>
      <protection/>
    </xf>
    <xf numFmtId="0" fontId="2" fillId="0" borderId="0" xfId="20" applyBorder="1" applyProtection="1">
      <alignment/>
      <protection/>
    </xf>
    <xf numFmtId="0" fontId="1" fillId="0" borderId="0" xfId="20" applyFont="1" applyFill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2" fillId="0" borderId="0" xfId="20" applyFill="1" applyBorder="1" applyProtection="1">
      <alignment/>
      <protection/>
    </xf>
    <xf numFmtId="164" fontId="11" fillId="0" borderId="1" xfId="2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Fill="1" applyBorder="1" applyAlignment="1" applyProtection="1">
      <alignment horizontal="left" vertical="center" wrapText="1" shrinkToFit="1"/>
      <protection/>
    </xf>
    <xf numFmtId="0" fontId="0" fillId="0" borderId="1" xfId="0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164" fontId="1" fillId="4" borderId="1" xfId="2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20" applyFont="1" applyAlignment="1" applyProtection="1">
      <alignment horizontal="center"/>
      <protection/>
    </xf>
    <xf numFmtId="0" fontId="11" fillId="0" borderId="1" xfId="20" applyFont="1" applyBorder="1" applyAlignment="1" applyProtection="1">
      <alignment horizontal="center" wrapText="1"/>
      <protection/>
    </xf>
    <xf numFmtId="0" fontId="5" fillId="0" borderId="0" xfId="20" applyFont="1" applyAlignment="1" applyProtection="1">
      <alignment horizontal="center"/>
      <protection/>
    </xf>
    <xf numFmtId="0" fontId="11" fillId="7" borderId="1" xfId="0" applyFont="1" applyFill="1" applyBorder="1" applyAlignment="1" applyProtection="1">
      <alignment horizontal="center"/>
      <protection/>
    </xf>
    <xf numFmtId="0" fontId="3" fillId="0" borderId="0" xfId="20" applyFont="1" applyAlignment="1" applyProtection="1">
      <alignment horizontal="center" wrapText="1"/>
      <protection/>
    </xf>
    <xf numFmtId="0" fontId="11" fillId="0" borderId="3" xfId="20" applyFont="1" applyBorder="1" applyAlignment="1" applyProtection="1">
      <alignment horizontal="center"/>
      <protection/>
    </xf>
    <xf numFmtId="0" fontId="11" fillId="0" borderId="4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70" zoomScaleNormal="70" workbookViewId="0" topLeftCell="A1">
      <selection activeCell="G14" sqref="G14"/>
    </sheetView>
  </sheetViews>
  <sheetFormatPr defaultColWidth="9.140625" defaultRowHeight="15"/>
  <cols>
    <col min="1" max="1" width="7.140625" style="4" customWidth="1"/>
    <col min="2" max="2" width="27.421875" style="4" bestFit="1" customWidth="1"/>
    <col min="3" max="3" width="19.00390625" style="4" customWidth="1"/>
    <col min="4" max="4" width="15.7109375" style="4" customWidth="1"/>
    <col min="5" max="5" width="16.421875" style="4" customWidth="1"/>
    <col min="6" max="6" width="20.421875" style="4" customWidth="1"/>
    <col min="7" max="7" width="21.7109375" style="4" customWidth="1"/>
    <col min="8" max="8" width="17.00390625" style="4" customWidth="1"/>
    <col min="9" max="9" width="21.8515625" style="4" customWidth="1"/>
    <col min="10" max="10" width="25.421875" style="4" customWidth="1"/>
    <col min="11" max="11" width="30.7109375" style="4" customWidth="1"/>
    <col min="12" max="12" width="47.57421875" style="4" customWidth="1"/>
    <col min="13" max="16384" width="9.140625" style="4" customWidth="1"/>
  </cols>
  <sheetData>
    <row r="1" spans="1:4" ht="26.25">
      <c r="A1" s="3" t="s">
        <v>65</v>
      </c>
      <c r="B1" s="3"/>
      <c r="C1" s="3"/>
      <c r="D1" s="3"/>
    </row>
    <row r="2" spans="1:7" ht="25.5" customHeight="1">
      <c r="A2" s="52" t="s">
        <v>49</v>
      </c>
      <c r="B2" s="52"/>
      <c r="C2" s="52"/>
      <c r="D2" s="52"/>
      <c r="E2" s="52"/>
      <c r="F2" s="52"/>
      <c r="G2" s="52"/>
    </row>
    <row r="4" spans="1:12" ht="30" customHeight="1">
      <c r="A4" s="54" t="s">
        <v>80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spans="1:12" ht="51">
      <c r="A6" s="5" t="s">
        <v>45</v>
      </c>
      <c r="B6" s="5" t="s">
        <v>44</v>
      </c>
      <c r="C6" s="5" t="s">
        <v>43</v>
      </c>
      <c r="D6" s="5" t="s">
        <v>46</v>
      </c>
      <c r="E6" s="5" t="s">
        <v>78</v>
      </c>
      <c r="F6" s="5" t="s">
        <v>59</v>
      </c>
      <c r="G6" s="6" t="s">
        <v>42</v>
      </c>
      <c r="H6" s="5" t="s">
        <v>60</v>
      </c>
      <c r="I6" s="5" t="s">
        <v>41</v>
      </c>
      <c r="J6" s="7" t="s">
        <v>40</v>
      </c>
      <c r="K6" s="7" t="s">
        <v>39</v>
      </c>
      <c r="L6" s="8" t="s">
        <v>51</v>
      </c>
    </row>
    <row r="7" spans="1:12" ht="25.5">
      <c r="A7" s="10">
        <v>1</v>
      </c>
      <c r="B7" s="35" t="s">
        <v>38</v>
      </c>
      <c r="C7" s="19" t="s">
        <v>4</v>
      </c>
      <c r="D7" s="19" t="s">
        <v>3</v>
      </c>
      <c r="E7" s="20">
        <v>2</v>
      </c>
      <c r="F7" s="21">
        <v>0.5</v>
      </c>
      <c r="G7" s="1"/>
      <c r="H7" s="9">
        <f>(E7)*G7</f>
        <v>0</v>
      </c>
      <c r="I7" s="22" t="s">
        <v>37</v>
      </c>
      <c r="J7" s="22" t="s">
        <v>36</v>
      </c>
      <c r="K7" s="22" t="s">
        <v>26</v>
      </c>
      <c r="L7" s="23"/>
    </row>
    <row r="8" spans="1:12" s="11" customFormat="1" ht="25.5">
      <c r="A8" s="10">
        <v>2</v>
      </c>
      <c r="B8" s="36" t="s">
        <v>35</v>
      </c>
      <c r="C8" s="24" t="s">
        <v>4</v>
      </c>
      <c r="D8" s="24" t="s">
        <v>3</v>
      </c>
      <c r="E8" s="43">
        <v>35</v>
      </c>
      <c r="F8" s="44">
        <v>1</v>
      </c>
      <c r="G8" s="1"/>
      <c r="H8" s="9">
        <f aca="true" t="shared" si="0" ref="H8:H28">(E8)*G8</f>
        <v>0</v>
      </c>
      <c r="I8" s="25" t="s">
        <v>34</v>
      </c>
      <c r="J8" s="25" t="s">
        <v>18</v>
      </c>
      <c r="K8" s="25" t="s">
        <v>17</v>
      </c>
      <c r="L8" s="23"/>
    </row>
    <row r="9" spans="1:12" s="11" customFormat="1" ht="25.5">
      <c r="A9" s="10">
        <v>3</v>
      </c>
      <c r="B9" s="36" t="s">
        <v>35</v>
      </c>
      <c r="C9" s="24" t="s">
        <v>4</v>
      </c>
      <c r="D9" s="24" t="s">
        <v>3</v>
      </c>
      <c r="E9" s="43">
        <v>10</v>
      </c>
      <c r="F9" s="44">
        <v>2.5</v>
      </c>
      <c r="G9" s="1"/>
      <c r="H9" s="9">
        <f t="shared" si="0"/>
        <v>0</v>
      </c>
      <c r="I9" s="25" t="s">
        <v>34</v>
      </c>
      <c r="J9" s="25" t="s">
        <v>18</v>
      </c>
      <c r="K9" s="25" t="s">
        <v>17</v>
      </c>
      <c r="L9" s="23"/>
    </row>
    <row r="10" spans="1:12" ht="15">
      <c r="A10" s="10">
        <v>4</v>
      </c>
      <c r="B10" s="29" t="s">
        <v>52</v>
      </c>
      <c r="C10" s="24" t="s">
        <v>4</v>
      </c>
      <c r="D10" s="24" t="s">
        <v>3</v>
      </c>
      <c r="E10" s="24">
        <v>10</v>
      </c>
      <c r="F10" s="24">
        <v>1</v>
      </c>
      <c r="G10" s="1"/>
      <c r="H10" s="9">
        <f t="shared" si="0"/>
        <v>0</v>
      </c>
      <c r="I10" s="26" t="s">
        <v>33</v>
      </c>
      <c r="J10" s="27" t="s">
        <v>1</v>
      </c>
      <c r="K10" s="28" t="s">
        <v>0</v>
      </c>
      <c r="L10" s="23"/>
    </row>
    <row r="11" spans="1:12" ht="15">
      <c r="A11" s="10">
        <v>5</v>
      </c>
      <c r="B11" s="29" t="s">
        <v>64</v>
      </c>
      <c r="C11" s="24" t="s">
        <v>24</v>
      </c>
      <c r="D11" s="24" t="s">
        <v>3</v>
      </c>
      <c r="E11" s="24">
        <v>3</v>
      </c>
      <c r="F11" s="24">
        <v>1</v>
      </c>
      <c r="G11" s="1"/>
      <c r="H11" s="9">
        <f t="shared" si="0"/>
        <v>0</v>
      </c>
      <c r="I11" s="30" t="s">
        <v>32</v>
      </c>
      <c r="J11" s="27" t="s">
        <v>31</v>
      </c>
      <c r="K11" s="28" t="s">
        <v>30</v>
      </c>
      <c r="L11" s="23"/>
    </row>
    <row r="12" spans="1:12" ht="25.5">
      <c r="A12" s="10">
        <v>6</v>
      </c>
      <c r="B12" s="36" t="s">
        <v>29</v>
      </c>
      <c r="C12" s="24" t="s">
        <v>4</v>
      </c>
      <c r="D12" s="24" t="s">
        <v>3</v>
      </c>
      <c r="E12" s="31">
        <v>2</v>
      </c>
      <c r="F12" s="15">
        <v>1</v>
      </c>
      <c r="G12" s="1"/>
      <c r="H12" s="9">
        <f t="shared" si="0"/>
        <v>0</v>
      </c>
      <c r="I12" s="32" t="s">
        <v>28</v>
      </c>
      <c r="J12" s="32" t="s">
        <v>27</v>
      </c>
      <c r="K12" s="32" t="s">
        <v>26</v>
      </c>
      <c r="L12" s="23"/>
    </row>
    <row r="13" spans="1:12" s="11" customFormat="1" ht="15">
      <c r="A13" s="10">
        <v>7</v>
      </c>
      <c r="B13" s="29" t="s">
        <v>53</v>
      </c>
      <c r="C13" s="45" t="s">
        <v>24</v>
      </c>
      <c r="D13" s="45" t="s">
        <v>3</v>
      </c>
      <c r="E13" s="45">
        <v>10</v>
      </c>
      <c r="F13" s="45">
        <v>1</v>
      </c>
      <c r="G13" s="1"/>
      <c r="H13" s="49">
        <f t="shared" si="0"/>
        <v>0</v>
      </c>
      <c r="I13" s="30" t="s">
        <v>25</v>
      </c>
      <c r="J13" s="46" t="s">
        <v>1</v>
      </c>
      <c r="K13" s="25" t="s">
        <v>0</v>
      </c>
      <c r="L13" s="23"/>
    </row>
    <row r="14" spans="1:12" s="11" customFormat="1" ht="15">
      <c r="A14" s="10">
        <v>8</v>
      </c>
      <c r="B14" s="29" t="s">
        <v>53</v>
      </c>
      <c r="C14" s="45" t="s">
        <v>24</v>
      </c>
      <c r="D14" s="45" t="s">
        <v>3</v>
      </c>
      <c r="E14" s="45">
        <v>2</v>
      </c>
      <c r="F14" s="45">
        <v>2.5</v>
      </c>
      <c r="G14" s="1"/>
      <c r="H14" s="49">
        <f aca="true" t="shared" si="1" ref="H14">(E14)*G14</f>
        <v>0</v>
      </c>
      <c r="I14" s="30" t="s">
        <v>25</v>
      </c>
      <c r="J14" s="46" t="s">
        <v>1</v>
      </c>
      <c r="K14" s="25" t="s">
        <v>0</v>
      </c>
      <c r="L14" s="23"/>
    </row>
    <row r="15" spans="1:12" s="11" customFormat="1" ht="51">
      <c r="A15" s="10">
        <v>9</v>
      </c>
      <c r="B15" s="25" t="s">
        <v>57</v>
      </c>
      <c r="C15" s="24" t="s">
        <v>4</v>
      </c>
      <c r="D15" s="24" t="s">
        <v>3</v>
      </c>
      <c r="E15" s="43">
        <v>6</v>
      </c>
      <c r="F15" s="44">
        <v>1</v>
      </c>
      <c r="G15" s="1"/>
      <c r="H15" s="9">
        <f t="shared" si="0"/>
        <v>0</v>
      </c>
      <c r="I15" s="47" t="s">
        <v>62</v>
      </c>
      <c r="J15" s="25" t="s">
        <v>6</v>
      </c>
      <c r="K15" s="25" t="s">
        <v>5</v>
      </c>
      <c r="L15" s="23"/>
    </row>
    <row r="16" spans="1:12" s="11" customFormat="1" ht="51">
      <c r="A16" s="10">
        <v>10</v>
      </c>
      <c r="B16" s="36" t="s">
        <v>8</v>
      </c>
      <c r="C16" s="24" t="s">
        <v>4</v>
      </c>
      <c r="D16" s="24" t="s">
        <v>3</v>
      </c>
      <c r="E16" s="43">
        <v>2</v>
      </c>
      <c r="F16" s="44">
        <v>1</v>
      </c>
      <c r="G16" s="1"/>
      <c r="H16" s="9">
        <f t="shared" si="0"/>
        <v>0</v>
      </c>
      <c r="I16" s="25" t="s">
        <v>7</v>
      </c>
      <c r="J16" s="25" t="s">
        <v>6</v>
      </c>
      <c r="K16" s="25" t="s">
        <v>5</v>
      </c>
      <c r="L16" s="23"/>
    </row>
    <row r="17" spans="1:12" s="11" customFormat="1" ht="15">
      <c r="A17" s="10">
        <v>11</v>
      </c>
      <c r="B17" s="29" t="s">
        <v>54</v>
      </c>
      <c r="C17" s="24" t="s">
        <v>24</v>
      </c>
      <c r="D17" s="24" t="s">
        <v>3</v>
      </c>
      <c r="E17" s="24">
        <v>100</v>
      </c>
      <c r="F17" s="24">
        <v>1</v>
      </c>
      <c r="G17" s="1"/>
      <c r="H17" s="9">
        <f t="shared" si="0"/>
        <v>0</v>
      </c>
      <c r="I17" s="30" t="s">
        <v>23</v>
      </c>
      <c r="J17" s="27" t="s">
        <v>22</v>
      </c>
      <c r="K17" s="48" t="s">
        <v>21</v>
      </c>
      <c r="L17" s="23"/>
    </row>
    <row r="18" spans="1:12" s="11" customFormat="1" ht="15">
      <c r="A18" s="10">
        <v>12</v>
      </c>
      <c r="B18" s="29" t="s">
        <v>54</v>
      </c>
      <c r="C18" s="24" t="s">
        <v>24</v>
      </c>
      <c r="D18" s="24" t="s">
        <v>3</v>
      </c>
      <c r="E18" s="24">
        <v>20</v>
      </c>
      <c r="F18" s="45">
        <v>2.5</v>
      </c>
      <c r="G18" s="1"/>
      <c r="H18" s="9">
        <f aca="true" t="shared" si="2" ref="H18">(E18)*G18</f>
        <v>0</v>
      </c>
      <c r="I18" s="30" t="s">
        <v>23</v>
      </c>
      <c r="J18" s="27" t="s">
        <v>22</v>
      </c>
      <c r="K18" s="48" t="s">
        <v>21</v>
      </c>
      <c r="L18" s="23"/>
    </row>
    <row r="19" spans="1:12" ht="25.5">
      <c r="A19" s="10">
        <v>13</v>
      </c>
      <c r="B19" s="36" t="s">
        <v>20</v>
      </c>
      <c r="C19" s="24" t="s">
        <v>4</v>
      </c>
      <c r="D19" s="24" t="s">
        <v>3</v>
      </c>
      <c r="E19" s="31">
        <v>25</v>
      </c>
      <c r="F19" s="15">
        <v>1</v>
      </c>
      <c r="G19" s="1"/>
      <c r="H19" s="9">
        <f t="shared" si="0"/>
        <v>0</v>
      </c>
      <c r="I19" s="32" t="s">
        <v>19</v>
      </c>
      <c r="J19" s="32" t="s">
        <v>18</v>
      </c>
      <c r="K19" s="32" t="s">
        <v>17</v>
      </c>
      <c r="L19" s="23"/>
    </row>
    <row r="20" spans="1:12" ht="15">
      <c r="A20" s="10">
        <v>14</v>
      </c>
      <c r="B20" s="36" t="s">
        <v>71</v>
      </c>
      <c r="C20" s="24" t="s">
        <v>72</v>
      </c>
      <c r="D20" s="24" t="s">
        <v>3</v>
      </c>
      <c r="E20" s="31">
        <v>10</v>
      </c>
      <c r="F20" s="15">
        <v>1</v>
      </c>
      <c r="G20" s="1"/>
      <c r="H20" s="9">
        <f t="shared" si="0"/>
        <v>0</v>
      </c>
      <c r="I20" s="32"/>
      <c r="J20" s="32"/>
      <c r="K20" s="32"/>
      <c r="L20" s="23"/>
    </row>
    <row r="21" spans="1:12" ht="15">
      <c r="A21" s="10">
        <v>15</v>
      </c>
      <c r="B21" s="29" t="s">
        <v>69</v>
      </c>
      <c r="C21" s="24" t="s">
        <v>4</v>
      </c>
      <c r="D21" s="24" t="s">
        <v>3</v>
      </c>
      <c r="E21" s="24">
        <v>20</v>
      </c>
      <c r="F21" s="24">
        <v>1</v>
      </c>
      <c r="G21" s="1"/>
      <c r="H21" s="9">
        <f t="shared" si="0"/>
        <v>0</v>
      </c>
      <c r="I21" s="30" t="s">
        <v>16</v>
      </c>
      <c r="J21" s="27" t="s">
        <v>1</v>
      </c>
      <c r="K21" s="28" t="s">
        <v>0</v>
      </c>
      <c r="L21" s="23"/>
    </row>
    <row r="22" spans="1:12" ht="15">
      <c r="A22" s="10">
        <v>16</v>
      </c>
      <c r="B22" s="29" t="s">
        <v>55</v>
      </c>
      <c r="C22" s="24" t="s">
        <v>4</v>
      </c>
      <c r="D22" s="24" t="s">
        <v>3</v>
      </c>
      <c r="E22" s="24">
        <v>25</v>
      </c>
      <c r="F22" s="24">
        <v>1</v>
      </c>
      <c r="G22" s="1"/>
      <c r="H22" s="9">
        <f t="shared" si="0"/>
        <v>0</v>
      </c>
      <c r="I22" s="26" t="s">
        <v>15</v>
      </c>
      <c r="J22" s="27" t="s">
        <v>1</v>
      </c>
      <c r="K22" s="32" t="s">
        <v>14</v>
      </c>
      <c r="L22" s="23"/>
    </row>
    <row r="23" spans="1:12" ht="15">
      <c r="A23" s="10">
        <v>17</v>
      </c>
      <c r="B23" s="29" t="s">
        <v>55</v>
      </c>
      <c r="C23" s="24" t="s">
        <v>68</v>
      </c>
      <c r="D23" s="24" t="s">
        <v>3</v>
      </c>
      <c r="E23" s="24">
        <v>10</v>
      </c>
      <c r="F23" s="24">
        <v>1</v>
      </c>
      <c r="G23" s="1"/>
      <c r="H23" s="9">
        <f t="shared" si="0"/>
        <v>0</v>
      </c>
      <c r="I23" s="26" t="s">
        <v>66</v>
      </c>
      <c r="J23" s="27" t="s">
        <v>67</v>
      </c>
      <c r="K23" s="32" t="s">
        <v>14</v>
      </c>
      <c r="L23" s="23"/>
    </row>
    <row r="24" spans="1:12" ht="51">
      <c r="A24" s="10">
        <v>18</v>
      </c>
      <c r="B24" s="29" t="s">
        <v>56</v>
      </c>
      <c r="C24" s="24" t="s">
        <v>4</v>
      </c>
      <c r="D24" s="24" t="s">
        <v>3</v>
      </c>
      <c r="E24" s="24">
        <v>80</v>
      </c>
      <c r="F24" s="24">
        <v>1</v>
      </c>
      <c r="G24" s="1"/>
      <c r="H24" s="9">
        <f t="shared" si="0"/>
        <v>0</v>
      </c>
      <c r="I24" s="33" t="s">
        <v>12</v>
      </c>
      <c r="J24" s="32" t="s">
        <v>6</v>
      </c>
      <c r="K24" s="32" t="s">
        <v>5</v>
      </c>
      <c r="L24" s="23"/>
    </row>
    <row r="25" spans="1:12" ht="15">
      <c r="A25" s="10">
        <v>19</v>
      </c>
      <c r="B25" s="29" t="s">
        <v>74</v>
      </c>
      <c r="C25" s="24" t="s">
        <v>4</v>
      </c>
      <c r="D25" s="24" t="s">
        <v>3</v>
      </c>
      <c r="E25" s="24">
        <v>30</v>
      </c>
      <c r="F25" s="24">
        <v>1</v>
      </c>
      <c r="G25" s="1"/>
      <c r="H25" s="9">
        <f t="shared" si="0"/>
        <v>0</v>
      </c>
      <c r="I25" s="26" t="s">
        <v>13</v>
      </c>
      <c r="J25" s="27" t="s">
        <v>11</v>
      </c>
      <c r="K25" s="28" t="s">
        <v>10</v>
      </c>
      <c r="L25" s="23"/>
    </row>
    <row r="26" spans="1:12" ht="51">
      <c r="A26" s="10">
        <v>20</v>
      </c>
      <c r="B26" s="25" t="s">
        <v>73</v>
      </c>
      <c r="C26" s="24" t="s">
        <v>4</v>
      </c>
      <c r="D26" s="24" t="s">
        <v>3</v>
      </c>
      <c r="E26" s="31">
        <v>12</v>
      </c>
      <c r="F26" s="15">
        <v>1</v>
      </c>
      <c r="G26" s="1"/>
      <c r="H26" s="9">
        <f t="shared" si="0"/>
        <v>0</v>
      </c>
      <c r="I26" s="32" t="s">
        <v>9</v>
      </c>
      <c r="J26" s="32" t="s">
        <v>6</v>
      </c>
      <c r="K26" s="32" t="s">
        <v>5</v>
      </c>
      <c r="L26" s="23"/>
    </row>
    <row r="27" spans="1:12" ht="15">
      <c r="A27" s="10">
        <v>21</v>
      </c>
      <c r="B27" s="11" t="s">
        <v>70</v>
      </c>
      <c r="C27" s="34" t="s">
        <v>4</v>
      </c>
      <c r="D27" s="34" t="s">
        <v>3</v>
      </c>
      <c r="E27" s="34">
        <v>5</v>
      </c>
      <c r="F27" s="34">
        <v>1</v>
      </c>
      <c r="G27" s="1"/>
      <c r="H27" s="9">
        <f t="shared" si="0"/>
        <v>0</v>
      </c>
      <c r="I27" s="37"/>
      <c r="J27" s="37" t="s">
        <v>75</v>
      </c>
      <c r="K27" s="37" t="s">
        <v>76</v>
      </c>
      <c r="L27" s="23"/>
    </row>
    <row r="28" spans="1:12" ht="15">
      <c r="A28" s="10">
        <v>22</v>
      </c>
      <c r="B28" s="29" t="s">
        <v>58</v>
      </c>
      <c r="C28" s="24" t="s">
        <v>4</v>
      </c>
      <c r="D28" s="24" t="s">
        <v>3</v>
      </c>
      <c r="E28" s="24">
        <v>25</v>
      </c>
      <c r="F28" s="24">
        <v>1</v>
      </c>
      <c r="G28" s="1"/>
      <c r="H28" s="9">
        <f t="shared" si="0"/>
        <v>0</v>
      </c>
      <c r="I28" s="26" t="s">
        <v>2</v>
      </c>
      <c r="J28" s="27" t="s">
        <v>1</v>
      </c>
      <c r="K28" s="28" t="s">
        <v>0</v>
      </c>
      <c r="L28" s="23"/>
    </row>
    <row r="29" spans="1:12" ht="15">
      <c r="A29" s="12"/>
      <c r="B29" s="55" t="s">
        <v>79</v>
      </c>
      <c r="C29" s="56"/>
      <c r="D29" s="56"/>
      <c r="E29" s="56"/>
      <c r="F29" s="56"/>
      <c r="G29" s="57"/>
      <c r="H29" s="13">
        <f>SUM(H7:H28)</f>
        <v>0</v>
      </c>
      <c r="I29" s="12"/>
      <c r="J29" s="12"/>
      <c r="K29" s="12"/>
      <c r="L29" s="12"/>
    </row>
    <row r="30" spans="1:12" ht="15">
      <c r="A30" s="12"/>
      <c r="B30" s="55" t="s">
        <v>63</v>
      </c>
      <c r="C30" s="56"/>
      <c r="D30" s="56"/>
      <c r="E30" s="56"/>
      <c r="F30" s="56"/>
      <c r="G30" s="57"/>
      <c r="H30" s="42">
        <f>H29*1.21</f>
        <v>0</v>
      </c>
      <c r="I30" s="12"/>
      <c r="J30" s="12"/>
      <c r="K30" s="12"/>
      <c r="L30" s="12"/>
    </row>
    <row r="31" spans="1:12" ht="15">
      <c r="A31" s="12"/>
      <c r="B31" s="55" t="s">
        <v>61</v>
      </c>
      <c r="C31" s="56"/>
      <c r="D31" s="56"/>
      <c r="E31" s="56"/>
      <c r="F31" s="56"/>
      <c r="G31" s="57"/>
      <c r="H31" s="14">
        <v>230000</v>
      </c>
      <c r="I31" s="12"/>
      <c r="J31" s="12"/>
      <c r="K31" s="12"/>
      <c r="L31" s="1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9"/>
      <c r="M32" s="11"/>
    </row>
    <row r="33" spans="1:14" ht="15">
      <c r="A33" s="12"/>
      <c r="B33" s="53" t="s">
        <v>47</v>
      </c>
      <c r="C33" s="53"/>
      <c r="D33" s="15" t="s">
        <v>48</v>
      </c>
      <c r="E33" s="12"/>
      <c r="F33" s="16"/>
      <c r="G33" s="17"/>
      <c r="H33" s="18"/>
      <c r="I33" s="16"/>
      <c r="J33" s="12"/>
      <c r="K33" s="12"/>
      <c r="L33" s="40"/>
      <c r="M33" s="41"/>
      <c r="N33" s="38"/>
    </row>
    <row r="34" spans="1:14" ht="60" customHeight="1">
      <c r="A34" s="12"/>
      <c r="B34" s="51" t="s">
        <v>50</v>
      </c>
      <c r="C34" s="51"/>
      <c r="D34" s="2"/>
      <c r="E34" s="12"/>
      <c r="F34" s="16"/>
      <c r="G34" s="16"/>
      <c r="H34" s="16"/>
      <c r="I34" s="16"/>
      <c r="J34" s="12"/>
      <c r="K34" s="12"/>
      <c r="L34" s="40"/>
      <c r="M34" s="41"/>
      <c r="N34" s="38"/>
    </row>
    <row r="35" spans="1:14" ht="34.5" customHeight="1">
      <c r="A35" s="12"/>
      <c r="B35" s="51" t="s">
        <v>77</v>
      </c>
      <c r="C35" s="51"/>
      <c r="D35" s="2"/>
      <c r="E35" s="12"/>
      <c r="F35" s="12"/>
      <c r="G35" s="12"/>
      <c r="H35" s="12"/>
      <c r="I35" s="12"/>
      <c r="J35" s="12"/>
      <c r="K35" s="12"/>
      <c r="L35" s="16"/>
      <c r="M35" s="38"/>
      <c r="N35" s="38"/>
    </row>
    <row r="36" spans="1:1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6"/>
      <c r="M36" s="38"/>
      <c r="N36" s="38"/>
    </row>
    <row r="37" spans="1:14" ht="15">
      <c r="A37" s="12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6"/>
      <c r="M37" s="38"/>
      <c r="N37" s="38"/>
    </row>
    <row r="38" spans="1:1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6"/>
      <c r="M38" s="38"/>
      <c r="N38" s="38"/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 algorithmName="SHA-512" hashValue="xOz4yPimitM5Wu5tyxFTEVTUJN29cVwvPVznQxP0poRvrYSi0qXMj0JAHtGawhARg41lMTnZDTPZh7tDQDmP3g==" saltValue="T1/dVQXxH+0SxzsjTb0VKg==" spinCount="100000" sheet="1" formatCells="0" formatColumns="0" formatRows="0"/>
  <mergeCells count="9">
    <mergeCell ref="B37:K37"/>
    <mergeCell ref="B34:C34"/>
    <mergeCell ref="B35:C35"/>
    <mergeCell ref="A2:G2"/>
    <mergeCell ref="B33:C33"/>
    <mergeCell ref="A4:L4"/>
    <mergeCell ref="B29:G29"/>
    <mergeCell ref="B30:G30"/>
    <mergeCell ref="B31:G31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CF258-4604-4525-ACCE-9F7EEC0DF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209CBD-5F97-41A9-8EB5-51AC33B3FCF8}">
  <ds:schemaRefs>
    <ds:schemaRef ds:uri="969690fb-d9de-4cdb-84bf-00c6da30ad3b"/>
    <ds:schemaRef ds:uri="http://www.w3.org/XML/1998/namespace"/>
    <ds:schemaRef ds:uri="http://purl.org/dc/elements/1.1/"/>
    <ds:schemaRef ds:uri="http://purl.org/dc/terms/"/>
    <ds:schemaRef ds:uri="dbd5be3d-4e4a-461b-adc3-7ff16e69933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01ADD02-C970-47AF-8C2F-FCAFF22475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2022-05-06T11:47:51Z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