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ceník_pěstební" sheetId="1" r:id="rId1"/>
  </sheets>
  <definedNames>
    <definedName name="_xlnm.Print_Area" localSheetId="0">'ceník_pěstební'!$B$1:$I$37</definedName>
    <definedName name="platce">#REF!</definedName>
  </definedNames>
  <calcPr fullCalcOnLoad="1"/>
</workbook>
</file>

<file path=xl/sharedStrings.xml><?xml version="1.0" encoding="utf-8"?>
<sst xmlns="http://schemas.openxmlformats.org/spreadsheetml/2006/main" count="61" uniqueCount="45">
  <si>
    <t>Název činnosti</t>
  </si>
  <si>
    <t>Jednotka</t>
  </si>
  <si>
    <t>Část VZ</t>
  </si>
  <si>
    <r>
      <t>m</t>
    </r>
    <r>
      <rPr>
        <vertAlign val="superscript"/>
        <sz val="11"/>
        <color indexed="8"/>
        <rFont val="Arial"/>
        <family val="2"/>
      </rPr>
      <t>3</t>
    </r>
  </si>
  <si>
    <t>Úklid klestu ruční do valů (hromad)</t>
  </si>
  <si>
    <t>Úklid klestu mechanizovaně drcením</t>
  </si>
  <si>
    <t>ha</t>
  </si>
  <si>
    <t>Ochrana MLP proti hmyzu včetně materiálu (klikoroh)</t>
  </si>
  <si>
    <t>1000 ks</t>
  </si>
  <si>
    <t>km</t>
  </si>
  <si>
    <t>hod</t>
  </si>
  <si>
    <t>Ochrana MLP proti okusu zvěři včetně materiálu - nátěry repelenty letní</t>
  </si>
  <si>
    <t>Ochrana MLP proti okusu zvěři včetně materiálu - nátěry repelenty zimní</t>
  </si>
  <si>
    <t>Ochrana MLP proti okusu zvěři včetně materiálu - postřiky repelenty letní</t>
  </si>
  <si>
    <t>Ochrana MLP proti buřeni - ručně v pruzích</t>
  </si>
  <si>
    <t>Ochrana MLP proti buřeni - ručně celoplošně</t>
  </si>
  <si>
    <t>Ochrana MLP proti buřeni - mechanizovaně celoplošně</t>
  </si>
  <si>
    <t>Ochrana MLP proti buřeni - chemicky včetně materiálu celoplošně</t>
  </si>
  <si>
    <t>Výchova porostů prořezávkami - jehl. do 4m mechanizovaně</t>
  </si>
  <si>
    <t>Výchova porostů prořezávkami - jehl. nad 4m mechanizovaně</t>
  </si>
  <si>
    <t>Výchova porostů prořezávkami - list. do 4m mechanizovaně</t>
  </si>
  <si>
    <t>Výchova porostů prořezávkami - jehl. + list. do 4m mechanizovaně</t>
  </si>
  <si>
    <t>Výchova porostů prořezávkami - jehl. + list. nad 4m mechanizovaně</t>
  </si>
  <si>
    <t>Výchova porostů prořezávkami - list. nad 4m mechanizovaně</t>
  </si>
  <si>
    <t>Výše DPH v Kč</t>
  </si>
  <si>
    <t>PŘÍLOHA 4</t>
  </si>
  <si>
    <t>Formulář ceníku pěstebních činností</t>
  </si>
  <si>
    <t xml:space="preserve">Předpokládaný objem                                </t>
  </si>
  <si>
    <t>Cena celkem v Kč bez DPH</t>
  </si>
  <si>
    <t>Cena za                   1 jednotku v Kč bez DPH</t>
  </si>
  <si>
    <t>Výkon</t>
  </si>
  <si>
    <t>Podvýkon</t>
  </si>
  <si>
    <t>Výstavba oplocenek z nového mat.včetně materiálu</t>
  </si>
  <si>
    <t>Údržba a opravy oplocenek</t>
  </si>
  <si>
    <t>Zpřístupňování porostú řezem</t>
  </si>
  <si>
    <t>Úklid klestu - rozřezávání klestu po těžbě</t>
  </si>
  <si>
    <t>Ochrana MLP proti okusu zvěři včetně materiálu - postřiky repelenty zimní</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</si>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</sst>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44">
    <font>
      <sz val="11"/>
      <color theme="1"/>
      <name val="Calibri"/>
      <family val="2"/>
    </font>
    <font>
      <sz val="11"/>
      <color indexed="8"/>
      <name val="Calibri"/>
      <family val="2"/>
    </font>
    <font>
      <vertAlign val="superscript"/>
      <sz val="11"/>
      <color indexed="8"/>
      <name val="Arial"/>
      <family val="2"/>
    </font>
    <font>
      <sz val="11"/>
      <color indexed="8"/>
      <name val="Arial"/>
      <family val="2"/>
    </font>
    <font>
      <i/>
      <sz val="11"/>
      <color indexed="8"/>
      <name val="Arial"/>
      <family val="2"/>
    </font>
    <font>
      <i/>
      <vertAlign val="superscript"/>
      <sz val="11"/>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8"/>
      <name val="Arial"/>
      <family val="2"/>
    </font>
    <font>
      <b/>
      <u val="single"/>
      <sz val="11"/>
      <color indexed="8"/>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b/>
      <u val="single"/>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s>
  <borders count="5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medium"/>
      <bottom/>
    </border>
    <border>
      <left/>
      <right style="medium"/>
      <top style="medium"/>
      <bottom style="medium"/>
    </border>
    <border>
      <left style="medium"/>
      <right style="medium"/>
      <top style="medium"/>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medium"/>
    </border>
    <border>
      <left/>
      <right style="medium"/>
      <top style="medium"/>
      <bottom style="hair"/>
    </border>
    <border>
      <left style="medium"/>
      <right style="medium"/>
      <top style="medium"/>
      <bottom style="hair"/>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right/>
      <top style="medium"/>
      <bottom style="medium"/>
    </border>
    <border>
      <left style="thin"/>
      <right style="thin"/>
      <top style="medium"/>
      <bottom style="medium"/>
    </border>
    <border>
      <left style="thin"/>
      <right/>
      <top style="medium"/>
      <bottom style="medium"/>
    </border>
    <border>
      <left/>
      <right/>
      <top style="medium"/>
      <bottom/>
    </border>
    <border>
      <left style="thin"/>
      <right style="thin"/>
      <top style="medium"/>
      <bottom/>
    </border>
    <border>
      <left style="thin"/>
      <right/>
      <top style="medium"/>
      <bottom/>
    </border>
    <border>
      <left/>
      <right/>
      <top style="medium"/>
      <bottom style="hair"/>
    </border>
    <border>
      <left style="thin"/>
      <right style="thin"/>
      <top style="medium"/>
      <bottom style="hair"/>
    </border>
    <border>
      <left style="thin"/>
      <right/>
      <top style="medium"/>
      <bottom style="hair"/>
    </border>
    <border>
      <left/>
      <right/>
      <top style="hair"/>
      <bottom style="hair"/>
    </border>
    <border>
      <left style="thin"/>
      <right style="thin"/>
      <top style="hair"/>
      <bottom style="hair"/>
    </border>
    <border>
      <left style="thin"/>
      <right/>
      <top style="hair"/>
      <bottom style="hair"/>
    </border>
    <border>
      <left/>
      <right/>
      <top style="hair"/>
      <bottom style="medium"/>
    </border>
    <border>
      <left style="thin"/>
      <right style="thin"/>
      <top style="hair"/>
      <bottom style="medium"/>
    </border>
    <border>
      <left style="thin"/>
      <right/>
      <top style="hair"/>
      <bottom style="medium"/>
    </border>
    <border>
      <left style="medium"/>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right style="thin"/>
      <top style="medium"/>
      <bottom style="medium"/>
    </border>
    <border>
      <left style="thin"/>
      <right style="medium"/>
      <top style="thin"/>
      <bottom style="thin"/>
    </border>
    <border>
      <left style="thin"/>
      <right style="thin"/>
      <top style="thin"/>
      <bottom style="thin"/>
    </border>
    <border>
      <left style="thin"/>
      <right style="medium"/>
      <top style="medium"/>
      <bottom/>
    </border>
    <border>
      <left style="thin"/>
      <right style="medium"/>
      <top style="medium"/>
      <bottom style="medium"/>
    </border>
    <border>
      <left style="thin"/>
      <right style="medium"/>
      <top style="medium"/>
      <bottom style="hair"/>
    </border>
    <border>
      <left style="thin"/>
      <right style="medium"/>
      <top style="hair"/>
      <bottom style="hair"/>
    </border>
    <border>
      <left style="thin"/>
      <right style="medium"/>
      <top style="hair"/>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3" fillId="0" borderId="7" applyNumberFormat="0" applyFill="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8" applyNumberFormat="0" applyAlignment="0" applyProtection="0"/>
    <xf numFmtId="0" fontId="37" fillId="26" borderId="8" applyNumberFormat="0" applyAlignment="0" applyProtection="0"/>
    <xf numFmtId="0" fontId="38" fillId="26" borderId="9" applyNumberFormat="0" applyAlignment="0" applyProtection="0"/>
    <xf numFmtId="0" fontId="39" fillId="0" borderId="0" applyNumberForma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cellStyleXfs>
  <cellXfs count="72">
    <xf numFmtId="0" fontId="0" fillId="0" borderId="0" xfId="0" applyFont="1" applyAlignment="1">
      <alignment/>
    </xf>
    <xf numFmtId="3" fontId="40" fillId="33" borderId="10" xfId="0" applyNumberFormat="1" applyFont="1" applyFill="1" applyBorder="1" applyAlignment="1" applyProtection="1">
      <alignment horizontal="right" vertical="center" indent="2"/>
      <protection locked="0"/>
    </xf>
    <xf numFmtId="3" fontId="40" fillId="33" borderId="11" xfId="0" applyNumberFormat="1" applyFont="1" applyFill="1" applyBorder="1" applyAlignment="1" applyProtection="1">
      <alignment horizontal="right" vertical="center" indent="2"/>
      <protection locked="0"/>
    </xf>
    <xf numFmtId="3" fontId="41" fillId="0" borderId="12" xfId="0" applyNumberFormat="1" applyFont="1" applyFill="1" applyBorder="1" applyAlignment="1" applyProtection="1">
      <alignment horizontal="right" vertical="center" indent="2"/>
      <protection/>
    </xf>
    <xf numFmtId="3" fontId="41" fillId="0" borderId="13" xfId="0" applyNumberFormat="1" applyFont="1" applyFill="1" applyBorder="1" applyAlignment="1" applyProtection="1">
      <alignment horizontal="right" vertical="center" indent="2"/>
      <protection/>
    </xf>
    <xf numFmtId="3" fontId="40" fillId="0" borderId="14" xfId="0" applyNumberFormat="1" applyFont="1" applyFill="1" applyBorder="1" applyAlignment="1" applyProtection="1">
      <alignment horizontal="right" vertical="center" indent="2"/>
      <protection/>
    </xf>
    <xf numFmtId="3" fontId="40" fillId="0" borderId="15" xfId="0" applyNumberFormat="1" applyFont="1" applyFill="1" applyBorder="1" applyAlignment="1" applyProtection="1">
      <alignment horizontal="right" vertical="center" indent="2"/>
      <protection/>
    </xf>
    <xf numFmtId="3" fontId="40" fillId="0" borderId="16" xfId="0" applyNumberFormat="1" applyFont="1" applyFill="1" applyBorder="1" applyAlignment="1" applyProtection="1">
      <alignment horizontal="right" vertical="center" indent="2"/>
      <protection/>
    </xf>
    <xf numFmtId="3" fontId="41" fillId="0" borderId="17" xfId="0" applyNumberFormat="1" applyFont="1" applyFill="1" applyBorder="1" applyAlignment="1" applyProtection="1">
      <alignment horizontal="right" vertical="center" indent="2"/>
      <protection/>
    </xf>
    <xf numFmtId="3" fontId="40" fillId="33" borderId="18" xfId="0" applyNumberFormat="1" applyFont="1" applyFill="1" applyBorder="1" applyAlignment="1" applyProtection="1">
      <alignment horizontal="right" vertical="center" indent="2"/>
      <protection locked="0"/>
    </xf>
    <xf numFmtId="3" fontId="41" fillId="0" borderId="19" xfId="0" applyNumberFormat="1" applyFont="1" applyFill="1" applyBorder="1" applyAlignment="1" applyProtection="1">
      <alignment horizontal="right" vertical="center" indent="2"/>
      <protection/>
    </xf>
    <xf numFmtId="3" fontId="40" fillId="33" borderId="20" xfId="0" applyNumberFormat="1" applyFont="1" applyFill="1" applyBorder="1" applyAlignment="1" applyProtection="1">
      <alignment horizontal="right" vertical="center" indent="2"/>
      <protection locked="0"/>
    </xf>
    <xf numFmtId="3" fontId="41" fillId="0" borderId="21" xfId="0" applyNumberFormat="1" applyFont="1" applyFill="1" applyBorder="1" applyAlignment="1" applyProtection="1">
      <alignment horizontal="right" vertical="center" indent="2"/>
      <protection/>
    </xf>
    <xf numFmtId="3" fontId="40" fillId="33" borderId="22" xfId="0" applyNumberFormat="1" applyFont="1" applyFill="1" applyBorder="1" applyAlignment="1" applyProtection="1">
      <alignment horizontal="right" vertical="center" indent="2"/>
      <protection locked="0"/>
    </xf>
    <xf numFmtId="3" fontId="41" fillId="0" borderId="23" xfId="0" applyNumberFormat="1" applyFont="1" applyFill="1" applyBorder="1" applyAlignment="1" applyProtection="1">
      <alignment horizontal="right" vertical="center" indent="2"/>
      <protection/>
    </xf>
    <xf numFmtId="0" fontId="41" fillId="34" borderId="0" xfId="0" applyFont="1" applyFill="1" applyAlignment="1" applyProtection="1">
      <alignment/>
      <protection/>
    </xf>
    <xf numFmtId="0" fontId="41" fillId="0" borderId="0" xfId="0" applyFont="1" applyAlignment="1" applyProtection="1">
      <alignment/>
      <protection/>
    </xf>
    <xf numFmtId="0" fontId="40" fillId="34" borderId="0" xfId="0" applyFont="1" applyFill="1" applyAlignment="1" applyProtection="1">
      <alignment horizontal="right"/>
      <protection/>
    </xf>
    <xf numFmtId="0" fontId="40" fillId="34" borderId="0" xfId="0" applyFont="1" applyFill="1" applyAlignment="1" applyProtection="1">
      <alignment/>
      <protection/>
    </xf>
    <xf numFmtId="0" fontId="40" fillId="34" borderId="0" xfId="0" applyFont="1" applyFill="1" applyAlignment="1" applyProtection="1">
      <alignment vertical="top"/>
      <protection/>
    </xf>
    <xf numFmtId="0" fontId="41" fillId="35" borderId="13" xfId="0" applyFont="1" applyFill="1" applyBorder="1" applyAlignment="1" applyProtection="1">
      <alignment horizontal="center" vertical="top" wrapText="1"/>
      <protection/>
    </xf>
    <xf numFmtId="0" fontId="41" fillId="35" borderId="24" xfId="0" applyFont="1" applyFill="1" applyBorder="1" applyAlignment="1" applyProtection="1">
      <alignment horizontal="center" vertical="top" wrapText="1"/>
      <protection/>
    </xf>
    <xf numFmtId="0" fontId="41" fillId="35" borderId="25" xfId="0" applyFont="1" applyFill="1" applyBorder="1" applyAlignment="1" applyProtection="1">
      <alignment horizontal="center" vertical="top" wrapText="1"/>
      <protection/>
    </xf>
    <xf numFmtId="0" fontId="41" fillId="35" borderId="26" xfId="0" applyFont="1" applyFill="1" applyBorder="1" applyAlignment="1" applyProtection="1">
      <alignment vertical="top"/>
      <protection/>
    </xf>
    <xf numFmtId="0" fontId="41" fillId="0" borderId="12" xfId="0" applyFont="1" applyBorder="1" applyAlignment="1" applyProtection="1">
      <alignment horizontal="center" vertical="center"/>
      <protection/>
    </xf>
    <xf numFmtId="0" fontId="41" fillId="0" borderId="27" xfId="0" applyFont="1" applyBorder="1" applyAlignment="1" applyProtection="1">
      <alignment horizontal="center" vertical="center"/>
      <protection/>
    </xf>
    <xf numFmtId="0" fontId="41" fillId="0" borderId="28" xfId="0" applyFont="1" applyBorder="1" applyAlignment="1" applyProtection="1">
      <alignment horizontal="center" vertical="center"/>
      <protection/>
    </xf>
    <xf numFmtId="0" fontId="41" fillId="0" borderId="29" xfId="0" applyFont="1" applyBorder="1" applyAlignment="1" applyProtection="1">
      <alignment vertical="center"/>
      <protection/>
    </xf>
    <xf numFmtId="0" fontId="41" fillId="0" borderId="12" xfId="0" applyFont="1" applyBorder="1" applyAlignment="1" applyProtection="1">
      <alignment horizontal="right" vertical="center" indent="1"/>
      <protection/>
    </xf>
    <xf numFmtId="0" fontId="41" fillId="0" borderId="13" xfId="0" applyFont="1" applyBorder="1" applyAlignment="1" applyProtection="1">
      <alignment horizontal="center" vertical="center"/>
      <protection/>
    </xf>
    <xf numFmtId="0" fontId="41" fillId="0" borderId="24" xfId="0" applyFont="1" applyBorder="1" applyAlignment="1" applyProtection="1">
      <alignment horizontal="center" vertical="center"/>
      <protection/>
    </xf>
    <xf numFmtId="0" fontId="41" fillId="0" borderId="25" xfId="0" applyFont="1" applyBorder="1" applyAlignment="1" applyProtection="1">
      <alignment horizontal="center" vertical="center"/>
      <protection/>
    </xf>
    <xf numFmtId="0" fontId="41" fillId="0" borderId="26" xfId="0" applyFont="1" applyBorder="1" applyAlignment="1" applyProtection="1">
      <alignment vertical="center"/>
      <protection/>
    </xf>
    <xf numFmtId="0" fontId="41" fillId="0" borderId="13" xfId="0" applyFont="1" applyBorder="1" applyAlignment="1" applyProtection="1">
      <alignment horizontal="right" vertical="center" indent="1"/>
      <protection/>
    </xf>
    <xf numFmtId="0" fontId="41" fillId="0" borderId="19" xfId="0" applyFont="1" applyBorder="1" applyAlignment="1" applyProtection="1">
      <alignment horizontal="center" vertical="center"/>
      <protection/>
    </xf>
    <xf numFmtId="0" fontId="41" fillId="0" borderId="30" xfId="0" applyFont="1" applyBorder="1" applyAlignment="1" applyProtection="1">
      <alignment horizontal="center" vertical="center"/>
      <protection/>
    </xf>
    <xf numFmtId="0" fontId="41" fillId="0" borderId="31" xfId="0" applyFont="1" applyBorder="1" applyAlignment="1" applyProtection="1">
      <alignment horizontal="center" vertical="center"/>
      <protection/>
    </xf>
    <xf numFmtId="0" fontId="41" fillId="0" borderId="32" xfId="0" applyFont="1" applyBorder="1" applyAlignment="1" applyProtection="1">
      <alignment vertical="center"/>
      <protection/>
    </xf>
    <xf numFmtId="0" fontId="41" fillId="0" borderId="19" xfId="0" applyFont="1" applyBorder="1" applyAlignment="1" applyProtection="1">
      <alignment horizontal="right" vertical="center" indent="1"/>
      <protection/>
    </xf>
    <xf numFmtId="0" fontId="41" fillId="0" borderId="21" xfId="0" applyFont="1" applyBorder="1" applyAlignment="1" applyProtection="1">
      <alignment horizontal="center" vertical="center"/>
      <protection/>
    </xf>
    <xf numFmtId="0" fontId="41" fillId="0" borderId="33" xfId="0" applyFont="1" applyBorder="1" applyAlignment="1" applyProtection="1">
      <alignment horizontal="center" vertical="center"/>
      <protection/>
    </xf>
    <xf numFmtId="0" fontId="41" fillId="0" borderId="34" xfId="0" applyFont="1" applyBorder="1" applyAlignment="1" applyProtection="1">
      <alignment horizontal="center" vertical="center"/>
      <protection/>
    </xf>
    <xf numFmtId="0" fontId="41" fillId="0" borderId="35" xfId="0" applyFont="1" applyBorder="1" applyAlignment="1" applyProtection="1">
      <alignment vertical="center"/>
      <protection/>
    </xf>
    <xf numFmtId="0" fontId="41" fillId="0" borderId="21" xfId="0" applyFont="1" applyBorder="1" applyAlignment="1" applyProtection="1">
      <alignment horizontal="right" vertical="center" indent="1"/>
      <protection/>
    </xf>
    <xf numFmtId="3" fontId="41" fillId="0" borderId="0" xfId="0" applyNumberFormat="1" applyFont="1" applyAlignment="1" applyProtection="1">
      <alignment/>
      <protection/>
    </xf>
    <xf numFmtId="0" fontId="41" fillId="0" borderId="23" xfId="0" applyFont="1" applyBorder="1" applyAlignment="1" applyProtection="1">
      <alignment horizontal="center" vertical="center"/>
      <protection/>
    </xf>
    <xf numFmtId="0" fontId="41" fillId="0" borderId="36" xfId="0" applyFont="1" applyBorder="1" applyAlignment="1" applyProtection="1">
      <alignment horizontal="center" vertical="center"/>
      <protection/>
    </xf>
    <xf numFmtId="0" fontId="41" fillId="0" borderId="37" xfId="0" applyFont="1" applyBorder="1" applyAlignment="1" applyProtection="1">
      <alignment horizontal="center" vertical="center"/>
      <protection/>
    </xf>
    <xf numFmtId="0" fontId="41" fillId="0" borderId="38" xfId="0" applyFont="1" applyBorder="1" applyAlignment="1" applyProtection="1">
      <alignment vertical="center"/>
      <protection/>
    </xf>
    <xf numFmtId="0" fontId="41" fillId="0" borderId="23" xfId="0" applyFont="1" applyBorder="1" applyAlignment="1" applyProtection="1">
      <alignment horizontal="right" vertical="center" indent="1"/>
      <protection/>
    </xf>
    <xf numFmtId="0" fontId="41" fillId="34" borderId="39" xfId="0" applyFont="1" applyFill="1" applyBorder="1" applyAlignment="1" applyProtection="1">
      <alignment vertical="center"/>
      <protection/>
    </xf>
    <xf numFmtId="0" fontId="41" fillId="34" borderId="27" xfId="0" applyFont="1" applyFill="1" applyBorder="1" applyAlignment="1" applyProtection="1">
      <alignment vertical="center"/>
      <protection/>
    </xf>
    <xf numFmtId="0" fontId="41" fillId="34" borderId="40" xfId="0" applyFont="1" applyFill="1" applyBorder="1" applyAlignment="1" applyProtection="1">
      <alignment vertical="center"/>
      <protection/>
    </xf>
    <xf numFmtId="0" fontId="41" fillId="34" borderId="41" xfId="0" applyFont="1" applyFill="1" applyBorder="1" applyAlignment="1" applyProtection="1">
      <alignment vertical="center"/>
      <protection/>
    </xf>
    <xf numFmtId="0" fontId="41" fillId="34" borderId="42" xfId="0" applyFont="1" applyFill="1" applyBorder="1" applyAlignment="1" applyProtection="1">
      <alignment vertical="center"/>
      <protection/>
    </xf>
    <xf numFmtId="0" fontId="41" fillId="34" borderId="43" xfId="0" applyFont="1" applyFill="1" applyBorder="1" applyAlignment="1" applyProtection="1">
      <alignment vertical="center"/>
      <protection/>
    </xf>
    <xf numFmtId="0" fontId="41" fillId="0" borderId="27" xfId="0" applyFont="1" applyBorder="1" applyAlignment="1" applyProtection="1">
      <alignment/>
      <protection/>
    </xf>
    <xf numFmtId="0" fontId="41" fillId="0" borderId="0" xfId="0" applyFont="1" applyBorder="1" applyAlignment="1" applyProtection="1">
      <alignment/>
      <protection/>
    </xf>
    <xf numFmtId="0" fontId="41" fillId="0" borderId="0" xfId="0" applyFont="1" applyAlignment="1" applyProtection="1">
      <alignment vertical="top" wrapText="1"/>
      <protection/>
    </xf>
    <xf numFmtId="0" fontId="41" fillId="35" borderId="13" xfId="0" applyFont="1" applyFill="1" applyBorder="1" applyAlignment="1" applyProtection="1">
      <alignment horizontal="center" vertical="center"/>
      <protection/>
    </xf>
    <xf numFmtId="0" fontId="41" fillId="35" borderId="44" xfId="0" applyFont="1" applyFill="1" applyBorder="1" applyAlignment="1" applyProtection="1">
      <alignment horizontal="center" vertical="center" wrapText="1"/>
      <protection/>
    </xf>
    <xf numFmtId="0" fontId="41" fillId="35" borderId="13" xfId="0" applyFont="1" applyFill="1" applyBorder="1" applyAlignment="1" applyProtection="1">
      <alignment horizontal="center" vertical="center" wrapText="1"/>
      <protection/>
    </xf>
    <xf numFmtId="0" fontId="40" fillId="33" borderId="45" xfId="0" applyFont="1" applyFill="1" applyBorder="1" applyAlignment="1" applyProtection="1">
      <alignment vertical="center"/>
      <protection locked="0"/>
    </xf>
    <xf numFmtId="0" fontId="41" fillId="0" borderId="46" xfId="0" applyFont="1" applyBorder="1" applyAlignment="1" applyProtection="1">
      <alignment horizontal="center" vertical="center"/>
      <protection/>
    </xf>
    <xf numFmtId="0" fontId="42" fillId="0" borderId="0" xfId="0" applyFont="1" applyAlignment="1" applyProtection="1">
      <alignment/>
      <protection/>
    </xf>
    <xf numFmtId="4" fontId="40" fillId="0" borderId="47" xfId="0" applyNumberFormat="1" applyFont="1" applyBorder="1" applyAlignment="1" applyProtection="1">
      <alignment horizontal="right" vertical="center" indent="2"/>
      <protection/>
    </xf>
    <xf numFmtId="4" fontId="40" fillId="0" borderId="48" xfId="0" applyNumberFormat="1" applyFont="1" applyBorder="1" applyAlignment="1" applyProtection="1">
      <alignment horizontal="right" vertical="center" indent="2"/>
      <protection/>
    </xf>
    <xf numFmtId="4" fontId="40" fillId="0" borderId="49" xfId="0" applyNumberFormat="1" applyFont="1" applyBorder="1" applyAlignment="1" applyProtection="1">
      <alignment horizontal="right" vertical="center" indent="2"/>
      <protection/>
    </xf>
    <xf numFmtId="4" fontId="40" fillId="0" borderId="50" xfId="0" applyNumberFormat="1" applyFont="1" applyBorder="1" applyAlignment="1" applyProtection="1">
      <alignment horizontal="right" vertical="center" indent="2"/>
      <protection/>
    </xf>
    <xf numFmtId="4" fontId="40" fillId="0" borderId="51" xfId="0" applyNumberFormat="1" applyFont="1" applyBorder="1" applyAlignment="1" applyProtection="1">
      <alignment horizontal="right" vertical="center" indent="2"/>
      <protection/>
    </xf>
    <xf numFmtId="0" fontId="43" fillId="34" borderId="0" xfId="0" applyFont="1" applyFill="1" applyAlignment="1" applyProtection="1">
      <alignment vertical="top"/>
      <protection/>
    </xf>
    <xf numFmtId="0" fontId="42" fillId="0" borderId="0" xfId="0" applyFont="1" applyAlignment="1" applyProtection="1">
      <alignment horizontal="left" vertical="top"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4</xdr:col>
      <xdr:colOff>676275</xdr:colOff>
      <xdr:row>4</xdr:row>
      <xdr:rowOff>9525</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zoomScalePageLayoutView="0" workbookViewId="0" topLeftCell="A17">
      <selection activeCell="H11" sqref="H11"/>
    </sheetView>
  </sheetViews>
  <sheetFormatPr defaultColWidth="9.140625" defaultRowHeight="15"/>
  <cols>
    <col min="1" max="1" width="2.140625" style="16" customWidth="1"/>
    <col min="2" max="4" width="7.28125" style="16" customWidth="1"/>
    <col min="5" max="5" width="69.8515625" style="16" customWidth="1"/>
    <col min="6" max="6" width="10.421875" style="16" customWidth="1"/>
    <col min="7" max="7" width="16.57421875" style="16" customWidth="1"/>
    <col min="8" max="8" width="16.7109375" style="16" customWidth="1"/>
    <col min="9" max="9" width="17.421875" style="16" customWidth="1"/>
    <col min="10" max="10" width="9.140625" style="16" customWidth="1"/>
    <col min="11" max="11" width="9.140625" style="16" hidden="1" customWidth="1"/>
    <col min="12" max="12" width="9.140625" style="16" customWidth="1"/>
    <col min="13" max="16384" width="9.140625" style="16" customWidth="1"/>
  </cols>
  <sheetData>
    <row r="1" spans="1:9" ht="14.25">
      <c r="A1" s="15"/>
      <c r="B1" s="15"/>
      <c r="C1" s="15"/>
      <c r="D1" s="15"/>
      <c r="E1" s="15"/>
      <c r="F1" s="15"/>
      <c r="G1" s="15"/>
      <c r="H1" s="15"/>
      <c r="I1" s="15"/>
    </row>
    <row r="2" spans="1:9" ht="14.25">
      <c r="A2" s="15"/>
      <c r="B2" s="15"/>
      <c r="C2" s="15"/>
      <c r="D2" s="15"/>
      <c r="E2" s="15"/>
      <c r="F2" s="15"/>
      <c r="G2" s="15"/>
      <c r="H2" s="15"/>
      <c r="I2" s="15"/>
    </row>
    <row r="3" spans="1:9" ht="14.25">
      <c r="A3" s="15"/>
      <c r="B3" s="15"/>
      <c r="C3" s="15"/>
      <c r="D3" s="15"/>
      <c r="E3" s="15"/>
      <c r="F3" s="15"/>
      <c r="G3" s="15"/>
      <c r="H3" s="15"/>
      <c r="I3" s="15"/>
    </row>
    <row r="4" spans="1:9" ht="15">
      <c r="A4" s="15"/>
      <c r="B4" s="15"/>
      <c r="C4" s="15"/>
      <c r="D4" s="15"/>
      <c r="E4" s="15"/>
      <c r="F4" s="15"/>
      <c r="G4" s="15"/>
      <c r="H4" s="15"/>
      <c r="I4" s="17" t="s">
        <v>25</v>
      </c>
    </row>
    <row r="5" spans="1:9" ht="14.25">
      <c r="A5" s="15"/>
      <c r="B5" s="15"/>
      <c r="C5" s="15"/>
      <c r="D5" s="15"/>
      <c r="E5" s="15"/>
      <c r="F5" s="15"/>
      <c r="G5" s="15"/>
      <c r="H5" s="15"/>
      <c r="I5" s="15"/>
    </row>
    <row r="6" spans="1:9" ht="14.25">
      <c r="A6" s="15"/>
      <c r="B6" s="15"/>
      <c r="C6" s="15"/>
      <c r="D6" s="15"/>
      <c r="E6" s="15"/>
      <c r="F6" s="15"/>
      <c r="G6" s="15"/>
      <c r="H6" s="15"/>
      <c r="I6" s="15"/>
    </row>
    <row r="7" spans="1:9" ht="15">
      <c r="A7" s="15"/>
      <c r="B7" s="18" t="s">
        <v>26</v>
      </c>
      <c r="C7" s="18"/>
      <c r="D7" s="18"/>
      <c r="E7" s="15"/>
      <c r="F7" s="15"/>
      <c r="G7" s="15"/>
      <c r="H7" s="15"/>
      <c r="I7" s="15"/>
    </row>
    <row r="8" spans="1:9" ht="23.25" customHeight="1" thickBot="1">
      <c r="A8" s="15"/>
      <c r="B8" s="70" t="s">
        <v>44</v>
      </c>
      <c r="C8" s="19"/>
      <c r="D8" s="19"/>
      <c r="E8" s="15"/>
      <c r="F8" s="15"/>
      <c r="G8" s="15"/>
      <c r="H8" s="15"/>
      <c r="I8" s="15"/>
    </row>
    <row r="9" spans="2:9" ht="43.5" thickBot="1">
      <c r="B9" s="20" t="s">
        <v>2</v>
      </c>
      <c r="C9" s="21" t="s">
        <v>30</v>
      </c>
      <c r="D9" s="22" t="s">
        <v>31</v>
      </c>
      <c r="E9" s="23" t="s">
        <v>0</v>
      </c>
      <c r="F9" s="59" t="s">
        <v>1</v>
      </c>
      <c r="G9" s="60" t="s">
        <v>27</v>
      </c>
      <c r="H9" s="61" t="s">
        <v>29</v>
      </c>
      <c r="I9" s="61" t="s">
        <v>28</v>
      </c>
    </row>
    <row r="10" spans="2:11" ht="22.5" customHeight="1" thickBot="1">
      <c r="B10" s="24">
        <v>1</v>
      </c>
      <c r="C10" s="25">
        <v>11</v>
      </c>
      <c r="D10" s="26">
        <v>111</v>
      </c>
      <c r="E10" s="27" t="s">
        <v>4</v>
      </c>
      <c r="F10" s="28" t="s">
        <v>3</v>
      </c>
      <c r="G10" s="65">
        <v>5200</v>
      </c>
      <c r="H10" s="1"/>
      <c r="I10" s="3">
        <f>G10*ROUND(H10,0)</f>
        <v>0</v>
      </c>
      <c r="K10" s="16">
        <f>IF(H10&gt;0,1,0)</f>
        <v>0</v>
      </c>
    </row>
    <row r="11" spans="2:11" ht="22.5" customHeight="1" thickBot="1">
      <c r="B11" s="29">
        <v>1</v>
      </c>
      <c r="C11" s="30">
        <v>11</v>
      </c>
      <c r="D11" s="31">
        <v>411</v>
      </c>
      <c r="E11" s="32" t="s">
        <v>5</v>
      </c>
      <c r="F11" s="33" t="s">
        <v>6</v>
      </c>
      <c r="G11" s="66">
        <v>6.04</v>
      </c>
      <c r="H11" s="2"/>
      <c r="I11" s="4">
        <f aca="true" t="shared" si="0" ref="I11:I30">G11*ROUND(H11,0)</f>
        <v>0</v>
      </c>
      <c r="K11" s="16">
        <f aca="true" t="shared" si="1" ref="K11:K30">IF(H11&gt;0,1,0)</f>
        <v>0</v>
      </c>
    </row>
    <row r="12" spans="2:11" ht="22.5" customHeight="1" thickBot="1">
      <c r="B12" s="29">
        <v>1</v>
      </c>
      <c r="C12" s="30">
        <v>11</v>
      </c>
      <c r="D12" s="31">
        <v>191</v>
      </c>
      <c r="E12" s="32" t="s">
        <v>35</v>
      </c>
      <c r="F12" s="33" t="s">
        <v>10</v>
      </c>
      <c r="G12" s="66">
        <v>250</v>
      </c>
      <c r="H12" s="2"/>
      <c r="I12" s="4">
        <f t="shared" si="0"/>
        <v>0</v>
      </c>
      <c r="K12" s="16">
        <f t="shared" si="1"/>
        <v>0</v>
      </c>
    </row>
    <row r="13" spans="2:11" ht="22.5" customHeight="1" thickBot="1">
      <c r="B13" s="29">
        <v>1</v>
      </c>
      <c r="C13" s="30">
        <v>22</v>
      </c>
      <c r="D13" s="31">
        <v>10</v>
      </c>
      <c r="E13" s="32" t="s">
        <v>32</v>
      </c>
      <c r="F13" s="33" t="s">
        <v>9</v>
      </c>
      <c r="G13" s="66">
        <v>1.3</v>
      </c>
      <c r="H13" s="2"/>
      <c r="I13" s="4">
        <f t="shared" si="0"/>
        <v>0</v>
      </c>
      <c r="K13" s="16">
        <f t="shared" si="1"/>
        <v>0</v>
      </c>
    </row>
    <row r="14" spans="2:11" ht="22.5" customHeight="1">
      <c r="B14" s="34">
        <v>1</v>
      </c>
      <c r="C14" s="35">
        <v>23</v>
      </c>
      <c r="D14" s="36">
        <v>111</v>
      </c>
      <c r="E14" s="37" t="s">
        <v>11</v>
      </c>
      <c r="F14" s="38" t="s">
        <v>8</v>
      </c>
      <c r="G14" s="67">
        <v>210</v>
      </c>
      <c r="H14" s="9"/>
      <c r="I14" s="10">
        <f t="shared" si="0"/>
        <v>0</v>
      </c>
      <c r="K14" s="16">
        <f t="shared" si="1"/>
        <v>0</v>
      </c>
    </row>
    <row r="15" spans="2:11" ht="22.5" customHeight="1">
      <c r="B15" s="39">
        <v>1</v>
      </c>
      <c r="C15" s="40">
        <v>23</v>
      </c>
      <c r="D15" s="41">
        <v>121</v>
      </c>
      <c r="E15" s="42" t="s">
        <v>12</v>
      </c>
      <c r="F15" s="43" t="s">
        <v>8</v>
      </c>
      <c r="G15" s="68">
        <v>436</v>
      </c>
      <c r="H15" s="11"/>
      <c r="I15" s="12">
        <f t="shared" si="0"/>
        <v>0</v>
      </c>
      <c r="J15" s="44"/>
      <c r="K15" s="16">
        <f t="shared" si="1"/>
        <v>0</v>
      </c>
    </row>
    <row r="16" spans="2:11" ht="22.5" customHeight="1">
      <c r="B16" s="39">
        <v>1</v>
      </c>
      <c r="C16" s="40">
        <v>23</v>
      </c>
      <c r="D16" s="41">
        <v>131</v>
      </c>
      <c r="E16" s="42" t="s">
        <v>13</v>
      </c>
      <c r="F16" s="43" t="s">
        <v>8</v>
      </c>
      <c r="G16" s="68">
        <v>274</v>
      </c>
      <c r="H16" s="11"/>
      <c r="I16" s="12">
        <f t="shared" si="0"/>
        <v>0</v>
      </c>
      <c r="K16" s="16">
        <f t="shared" si="1"/>
        <v>0</v>
      </c>
    </row>
    <row r="17" spans="2:11" ht="22.5" customHeight="1" thickBot="1">
      <c r="B17" s="45">
        <v>1</v>
      </c>
      <c r="C17" s="46">
        <v>23</v>
      </c>
      <c r="D17" s="47">
        <v>141</v>
      </c>
      <c r="E17" s="48" t="s">
        <v>36</v>
      </c>
      <c r="F17" s="49" t="s">
        <v>8</v>
      </c>
      <c r="G17" s="69">
        <v>650</v>
      </c>
      <c r="H17" s="13"/>
      <c r="I17" s="14">
        <f t="shared" si="0"/>
        <v>0</v>
      </c>
      <c r="K17" s="16">
        <f t="shared" si="1"/>
        <v>0</v>
      </c>
    </row>
    <row r="18" spans="2:11" ht="22.5" customHeight="1">
      <c r="B18" s="34">
        <v>1</v>
      </c>
      <c r="C18" s="35">
        <v>24</v>
      </c>
      <c r="D18" s="36">
        <v>21</v>
      </c>
      <c r="E18" s="37" t="s">
        <v>14</v>
      </c>
      <c r="F18" s="38" t="s">
        <v>6</v>
      </c>
      <c r="G18" s="67">
        <v>10</v>
      </c>
      <c r="H18" s="9"/>
      <c r="I18" s="10">
        <f t="shared" si="0"/>
        <v>0</v>
      </c>
      <c r="K18" s="16">
        <f t="shared" si="1"/>
        <v>0</v>
      </c>
    </row>
    <row r="19" spans="2:11" ht="22.5" customHeight="1">
      <c r="B19" s="39">
        <v>1</v>
      </c>
      <c r="C19" s="40">
        <v>24</v>
      </c>
      <c r="D19" s="41">
        <v>31</v>
      </c>
      <c r="E19" s="42" t="s">
        <v>15</v>
      </c>
      <c r="F19" s="43" t="s">
        <v>6</v>
      </c>
      <c r="G19" s="68">
        <v>151.44</v>
      </c>
      <c r="H19" s="11"/>
      <c r="I19" s="12">
        <f t="shared" si="0"/>
        <v>0</v>
      </c>
      <c r="J19" s="44"/>
      <c r="K19" s="16">
        <f t="shared" si="1"/>
        <v>0</v>
      </c>
    </row>
    <row r="20" spans="2:11" ht="22.5" customHeight="1" thickBot="1">
      <c r="B20" s="45">
        <v>1</v>
      </c>
      <c r="C20" s="46">
        <v>24</v>
      </c>
      <c r="D20" s="47">
        <v>131</v>
      </c>
      <c r="E20" s="48" t="s">
        <v>16</v>
      </c>
      <c r="F20" s="49" t="s">
        <v>6</v>
      </c>
      <c r="G20" s="69">
        <v>11</v>
      </c>
      <c r="H20" s="13"/>
      <c r="I20" s="14">
        <f t="shared" si="0"/>
        <v>0</v>
      </c>
      <c r="K20" s="16">
        <f t="shared" si="1"/>
        <v>0</v>
      </c>
    </row>
    <row r="21" spans="2:11" ht="22.5" customHeight="1" thickBot="1">
      <c r="B21" s="29">
        <v>1</v>
      </c>
      <c r="C21" s="30">
        <v>24</v>
      </c>
      <c r="D21" s="31">
        <v>431</v>
      </c>
      <c r="E21" s="32" t="s">
        <v>17</v>
      </c>
      <c r="F21" s="33" t="s">
        <v>6</v>
      </c>
      <c r="G21" s="66">
        <v>125.41</v>
      </c>
      <c r="H21" s="2"/>
      <c r="I21" s="4">
        <f t="shared" si="0"/>
        <v>0</v>
      </c>
      <c r="K21" s="16">
        <f t="shared" si="1"/>
        <v>0</v>
      </c>
    </row>
    <row r="22" spans="2:11" ht="22.5" customHeight="1" thickBot="1">
      <c r="B22" s="29">
        <v>1</v>
      </c>
      <c r="C22" s="30">
        <v>25</v>
      </c>
      <c r="D22" s="31">
        <v>11</v>
      </c>
      <c r="E22" s="32" t="s">
        <v>7</v>
      </c>
      <c r="F22" s="33" t="s">
        <v>8</v>
      </c>
      <c r="G22" s="66">
        <v>50</v>
      </c>
      <c r="H22" s="2"/>
      <c r="I22" s="4">
        <f t="shared" si="0"/>
        <v>0</v>
      </c>
      <c r="K22" s="16">
        <f t="shared" si="1"/>
        <v>0</v>
      </c>
    </row>
    <row r="23" spans="2:11" ht="22.5" customHeight="1">
      <c r="B23" s="34">
        <v>1</v>
      </c>
      <c r="C23" s="35">
        <v>31</v>
      </c>
      <c r="D23" s="36">
        <v>321</v>
      </c>
      <c r="E23" s="37" t="s">
        <v>21</v>
      </c>
      <c r="F23" s="38" t="s">
        <v>6</v>
      </c>
      <c r="G23" s="67">
        <v>1</v>
      </c>
      <c r="H23" s="9"/>
      <c r="I23" s="10">
        <f t="shared" si="0"/>
        <v>0</v>
      </c>
      <c r="K23" s="16">
        <f t="shared" si="1"/>
        <v>0</v>
      </c>
    </row>
    <row r="24" spans="2:11" ht="22.5" customHeight="1">
      <c r="B24" s="39">
        <v>1</v>
      </c>
      <c r="C24" s="40">
        <v>31</v>
      </c>
      <c r="D24" s="41">
        <v>351</v>
      </c>
      <c r="E24" s="42" t="s">
        <v>22</v>
      </c>
      <c r="F24" s="43" t="s">
        <v>6</v>
      </c>
      <c r="G24" s="68">
        <v>6</v>
      </c>
      <c r="H24" s="11"/>
      <c r="I24" s="12">
        <f t="shared" si="0"/>
        <v>0</v>
      </c>
      <c r="K24" s="16">
        <f t="shared" si="1"/>
        <v>0</v>
      </c>
    </row>
    <row r="25" spans="2:11" ht="22.5" customHeight="1">
      <c r="B25" s="39">
        <v>1</v>
      </c>
      <c r="C25" s="40">
        <v>31</v>
      </c>
      <c r="D25" s="41">
        <v>421</v>
      </c>
      <c r="E25" s="42" t="s">
        <v>18</v>
      </c>
      <c r="F25" s="43" t="s">
        <v>6</v>
      </c>
      <c r="G25" s="68">
        <v>11</v>
      </c>
      <c r="H25" s="11"/>
      <c r="I25" s="12">
        <f t="shared" si="0"/>
        <v>0</v>
      </c>
      <c r="K25" s="16">
        <f t="shared" si="1"/>
        <v>0</v>
      </c>
    </row>
    <row r="26" spans="2:11" ht="22.5" customHeight="1">
      <c r="B26" s="39">
        <v>1</v>
      </c>
      <c r="C26" s="40">
        <v>31</v>
      </c>
      <c r="D26" s="41">
        <v>451</v>
      </c>
      <c r="E26" s="42" t="s">
        <v>19</v>
      </c>
      <c r="F26" s="43" t="s">
        <v>6</v>
      </c>
      <c r="G26" s="68">
        <v>12.870000000000001</v>
      </c>
      <c r="H26" s="11"/>
      <c r="I26" s="12">
        <f t="shared" si="0"/>
        <v>0</v>
      </c>
      <c r="J26" s="44"/>
      <c r="K26" s="16">
        <f t="shared" si="1"/>
        <v>0</v>
      </c>
    </row>
    <row r="27" spans="2:11" ht="22.5" customHeight="1">
      <c r="B27" s="39">
        <v>1</v>
      </c>
      <c r="C27" s="40">
        <v>31</v>
      </c>
      <c r="D27" s="41">
        <v>521</v>
      </c>
      <c r="E27" s="42" t="s">
        <v>20</v>
      </c>
      <c r="F27" s="43" t="s">
        <v>6</v>
      </c>
      <c r="G27" s="68">
        <v>9.2</v>
      </c>
      <c r="H27" s="11"/>
      <c r="I27" s="12">
        <f t="shared" si="0"/>
        <v>0</v>
      </c>
      <c r="K27" s="16">
        <f t="shared" si="1"/>
        <v>0</v>
      </c>
    </row>
    <row r="28" spans="2:11" ht="22.5" customHeight="1" thickBot="1">
      <c r="B28" s="45">
        <v>1</v>
      </c>
      <c r="C28" s="46">
        <v>31</v>
      </c>
      <c r="D28" s="47">
        <v>551</v>
      </c>
      <c r="E28" s="48" t="s">
        <v>23</v>
      </c>
      <c r="F28" s="49" t="s">
        <v>6</v>
      </c>
      <c r="G28" s="69">
        <v>42.44</v>
      </c>
      <c r="H28" s="13"/>
      <c r="I28" s="14">
        <f t="shared" si="0"/>
        <v>0</v>
      </c>
      <c r="K28" s="16">
        <f t="shared" si="1"/>
        <v>0</v>
      </c>
    </row>
    <row r="29" spans="2:11" ht="22.5" customHeight="1" thickBot="1">
      <c r="B29" s="29">
        <v>1</v>
      </c>
      <c r="C29" s="30">
        <v>58</v>
      </c>
      <c r="D29" s="31">
        <v>311</v>
      </c>
      <c r="E29" s="32" t="s">
        <v>34</v>
      </c>
      <c r="F29" s="33" t="s">
        <v>6</v>
      </c>
      <c r="G29" s="66">
        <v>22</v>
      </c>
      <c r="H29" s="2"/>
      <c r="I29" s="4">
        <f t="shared" si="0"/>
        <v>0</v>
      </c>
      <c r="K29" s="16">
        <f t="shared" si="1"/>
        <v>0</v>
      </c>
    </row>
    <row r="30" spans="2:11" ht="22.5" customHeight="1" thickBot="1">
      <c r="B30" s="29">
        <v>1</v>
      </c>
      <c r="C30" s="30">
        <v>58</v>
      </c>
      <c r="D30" s="31">
        <v>591</v>
      </c>
      <c r="E30" s="32" t="s">
        <v>33</v>
      </c>
      <c r="F30" s="33" t="s">
        <v>10</v>
      </c>
      <c r="G30" s="66">
        <v>500</v>
      </c>
      <c r="H30" s="2"/>
      <c r="I30" s="8">
        <f t="shared" si="0"/>
        <v>0</v>
      </c>
      <c r="K30" s="16">
        <f t="shared" si="1"/>
        <v>0</v>
      </c>
    </row>
    <row r="31" spans="2:9" ht="15" thickBot="1">
      <c r="B31" s="15"/>
      <c r="C31" s="15"/>
      <c r="D31" s="15"/>
      <c r="E31" s="15"/>
      <c r="F31" s="15"/>
      <c r="G31" s="15"/>
      <c r="H31" s="15"/>
      <c r="I31" s="15"/>
    </row>
    <row r="32" spans="2:11" ht="23.25" customHeight="1">
      <c r="B32" s="50" t="s">
        <v>40</v>
      </c>
      <c r="C32" s="51"/>
      <c r="D32" s="51"/>
      <c r="E32" s="51"/>
      <c r="F32" s="51"/>
      <c r="G32" s="51"/>
      <c r="H32" s="51"/>
      <c r="I32" s="5">
        <f>IF(SUM(K10:K30)=21,SUM(I10:I30),0)</f>
        <v>0</v>
      </c>
      <c r="K32" t="s">
        <v>37</v>
      </c>
    </row>
    <row r="33" spans="2:11" ht="23.25" customHeight="1">
      <c r="B33" s="52" t="s">
        <v>24</v>
      </c>
      <c r="C33" s="53"/>
      <c r="D33" s="53"/>
      <c r="E33" s="53"/>
      <c r="F33" s="53"/>
      <c r="G33" s="63" t="s">
        <v>39</v>
      </c>
      <c r="H33" s="62"/>
      <c r="I33" s="6">
        <f>IF(H33=K32,I32*0.21,0)</f>
        <v>0</v>
      </c>
      <c r="K33"/>
    </row>
    <row r="34" spans="2:11" ht="23.25" customHeight="1" thickBot="1">
      <c r="B34" s="54" t="s">
        <v>43</v>
      </c>
      <c r="C34" s="55"/>
      <c r="D34" s="55"/>
      <c r="E34" s="55"/>
      <c r="F34" s="55"/>
      <c r="G34" s="55"/>
      <c r="H34" s="55"/>
      <c r="I34" s="7">
        <f>I32+I33</f>
        <v>0</v>
      </c>
      <c r="K34" t="s">
        <v>38</v>
      </c>
    </row>
    <row r="35" spans="2:9" ht="14.25">
      <c r="B35" s="56"/>
      <c r="C35" s="56"/>
      <c r="D35" s="56"/>
      <c r="E35" s="56"/>
      <c r="F35" s="56"/>
      <c r="G35" s="56"/>
      <c r="H35" s="57"/>
      <c r="I35" s="57"/>
    </row>
    <row r="36" spans="2:14" ht="30" customHeight="1">
      <c r="B36" s="71" t="s">
        <v>41</v>
      </c>
      <c r="C36" s="71"/>
      <c r="D36" s="71"/>
      <c r="E36" s="71"/>
      <c r="F36" s="71"/>
      <c r="G36" s="71"/>
      <c r="H36" s="71"/>
      <c r="I36" s="71"/>
      <c r="J36" s="58"/>
      <c r="K36" s="58"/>
      <c r="L36" s="58"/>
      <c r="M36" s="58"/>
      <c r="N36" s="58"/>
    </row>
    <row r="37" ht="16.5">
      <c r="B37" s="64" t="s">
        <v>42</v>
      </c>
    </row>
  </sheetData>
  <sheetProtection sheet="1" selectLockedCells="1"/>
  <mergeCells count="1">
    <mergeCell ref="B36:I36"/>
  </mergeCells>
  <dataValidations count="3">
    <dataValidation operator="greaterThan" allowBlank="1" showInputMessage="1" showErrorMessage="1" errorTitle="Upozornění" error="Je třeba buňku vyplnit celým nezáporným číslem" sqref="I32:I34 I10:I30"/>
    <dataValidation type="list" allowBlank="1" showInputMessage="1" showErrorMessage="1" sqref="H33">
      <formula1>$K$32:$K$34</formula1>
    </dataValidation>
    <dataValidation type="whole" operator="greaterThan" allowBlank="1" showInputMessage="1" showErrorMessage="1" error="Je třeba zadat celé číslo větší než 0" sqref="H10:H30">
      <formula1>0</formula1>
    </dataValidation>
  </dataValidations>
  <printOptions/>
  <pageMargins left="0.25" right="0.25" top="0.75" bottom="0.75" header="0.3" footer="0.3"/>
  <pageSetup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Mgr.Němcová Kateřina</cp:lastModifiedBy>
  <cp:lastPrinted>2013-02-18T06:09:57Z</cp:lastPrinted>
  <dcterms:created xsi:type="dcterms:W3CDTF">2013-01-18T12:08:53Z</dcterms:created>
  <dcterms:modified xsi:type="dcterms:W3CDTF">2013-02-27T14:23:41Z</dcterms:modified>
  <cp:category/>
  <cp:version/>
  <cp:contentType/>
  <cp:contentStatus/>
</cp:coreProperties>
</file>